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G SAVOIRS\PROLOG\DOCS\PEOPLE\"/>
    </mc:Choice>
  </mc:AlternateContent>
  <bookViews>
    <workbookView xWindow="0" yWindow="0" windowWidth="39840" windowHeight="15735"/>
  </bookViews>
  <sheets>
    <sheet name="Feuil1" sheetId="1" r:id="rId1"/>
  </sheets>
  <definedNames>
    <definedName name="_xlnm._FilterDatabase" localSheetId="0" hidden="1">Feuil1!$E$4:$L$29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4" i="1" l="1"/>
  <c r="J334" i="1"/>
  <c r="K333" i="1"/>
  <c r="J333" i="1"/>
  <c r="K332" i="1"/>
  <c r="J332" i="1"/>
  <c r="K331" i="1"/>
  <c r="L331" i="1" s="1"/>
  <c r="J331" i="1"/>
  <c r="K329" i="1"/>
  <c r="J329" i="1"/>
  <c r="L329" i="1" s="1"/>
  <c r="K326" i="1"/>
  <c r="L326" i="1" s="1"/>
  <c r="J326" i="1"/>
  <c r="K325" i="1"/>
  <c r="L325" i="1" s="1"/>
  <c r="J325" i="1"/>
  <c r="K324" i="1"/>
  <c r="L324" i="1" s="1"/>
  <c r="J324" i="1"/>
  <c r="K323" i="1"/>
  <c r="J323" i="1"/>
  <c r="K322" i="1"/>
  <c r="L322" i="1" s="1"/>
  <c r="J322" i="1"/>
  <c r="K321" i="1"/>
  <c r="J321" i="1"/>
  <c r="K320" i="1"/>
  <c r="L320" i="1" s="1"/>
  <c r="J320" i="1"/>
  <c r="K319" i="1"/>
  <c r="J319" i="1"/>
  <c r="K318" i="1"/>
  <c r="J318" i="1"/>
  <c r="L318" i="1" s="1"/>
  <c r="K316" i="1"/>
  <c r="L316" i="1" s="1"/>
  <c r="J316" i="1"/>
  <c r="K315" i="1"/>
  <c r="J315" i="1"/>
  <c r="K314" i="1"/>
  <c r="J314" i="1"/>
  <c r="K313" i="1"/>
  <c r="J313" i="1"/>
  <c r="K312" i="1"/>
  <c r="L312" i="1" s="1"/>
  <c r="J312" i="1"/>
  <c r="K311" i="1"/>
  <c r="J311" i="1"/>
  <c r="K310" i="1"/>
  <c r="L310" i="1" s="1"/>
  <c r="J310" i="1"/>
  <c r="K309" i="1"/>
  <c r="L309" i="1" s="1"/>
  <c r="J309" i="1"/>
  <c r="K307" i="1"/>
  <c r="J307" i="1"/>
  <c r="K306" i="1"/>
  <c r="L306" i="1" s="1"/>
  <c r="J306" i="1"/>
  <c r="K305" i="1"/>
  <c r="J305" i="1"/>
  <c r="K304" i="1"/>
  <c r="L304" i="1" s="1"/>
  <c r="J304" i="1"/>
  <c r="K302" i="1"/>
  <c r="J302" i="1"/>
  <c r="K301" i="1"/>
  <c r="J301" i="1"/>
  <c r="K300" i="1"/>
  <c r="J300" i="1"/>
  <c r="L300" i="1" s="1"/>
  <c r="L299" i="1"/>
  <c r="K299" i="1"/>
  <c r="J299" i="1"/>
  <c r="K298" i="1"/>
  <c r="L298" i="1" s="1"/>
  <c r="J298" i="1"/>
  <c r="K297" i="1"/>
  <c r="L297" i="1" s="1"/>
  <c r="J297" i="1"/>
  <c r="K296" i="1"/>
  <c r="J296" i="1"/>
  <c r="K295" i="1"/>
  <c r="L295" i="1" s="1"/>
  <c r="J295" i="1"/>
  <c r="K293" i="1"/>
  <c r="L293" i="1" s="1"/>
  <c r="J293" i="1"/>
  <c r="K292" i="1"/>
  <c r="L292" i="1" s="1"/>
  <c r="J292" i="1"/>
  <c r="K291" i="1"/>
  <c r="J291" i="1"/>
  <c r="K290" i="1"/>
  <c r="L290" i="1" s="1"/>
  <c r="J290" i="1"/>
  <c r="K289" i="1"/>
  <c r="L289" i="1" s="1"/>
  <c r="J289" i="1"/>
  <c r="K288" i="1"/>
  <c r="L288" i="1" s="1"/>
  <c r="J288" i="1"/>
  <c r="K287" i="1"/>
  <c r="L287" i="1" s="1"/>
  <c r="J287" i="1"/>
  <c r="K286" i="1"/>
  <c r="L286" i="1" s="1"/>
  <c r="J286" i="1"/>
  <c r="K285" i="1"/>
  <c r="L285" i="1" s="1"/>
  <c r="J285" i="1"/>
  <c r="K284" i="1"/>
  <c r="J284" i="1"/>
  <c r="K283" i="1"/>
  <c r="J283" i="1"/>
  <c r="K282" i="1"/>
  <c r="L282" i="1" s="1"/>
  <c r="J282" i="1"/>
  <c r="K281" i="1"/>
  <c r="L281" i="1" s="1"/>
  <c r="J281" i="1"/>
  <c r="K280" i="1"/>
  <c r="L280" i="1" s="1"/>
  <c r="J280" i="1"/>
  <c r="K279" i="1"/>
  <c r="L279" i="1" s="1"/>
  <c r="J279" i="1"/>
  <c r="K278" i="1"/>
  <c r="J278" i="1"/>
  <c r="L278" i="1" s="1"/>
  <c r="K277" i="1"/>
  <c r="L277" i="1" s="1"/>
  <c r="J277" i="1"/>
  <c r="K276" i="1"/>
  <c r="L276" i="1" s="1"/>
  <c r="J276" i="1"/>
  <c r="K275" i="1"/>
  <c r="L275" i="1" s="1"/>
  <c r="J275" i="1"/>
  <c r="K274" i="1"/>
  <c r="L274" i="1" s="1"/>
  <c r="J274" i="1"/>
  <c r="K273" i="1"/>
  <c r="J273" i="1"/>
  <c r="K272" i="1"/>
  <c r="L272" i="1" s="1"/>
  <c r="J272" i="1"/>
  <c r="K271" i="1"/>
  <c r="L271" i="1" s="1"/>
  <c r="J271" i="1"/>
  <c r="L270" i="1"/>
  <c r="K270" i="1"/>
  <c r="J270" i="1"/>
  <c r="K269" i="1"/>
  <c r="L269" i="1" s="1"/>
  <c r="J269" i="1"/>
  <c r="J225" i="1"/>
  <c r="K268" i="1"/>
  <c r="L268" i="1" s="1"/>
  <c r="J268" i="1"/>
  <c r="K267" i="1"/>
  <c r="L267" i="1" s="1"/>
  <c r="J267" i="1"/>
  <c r="K266" i="1"/>
  <c r="J266" i="1"/>
  <c r="K265" i="1"/>
  <c r="J265" i="1"/>
  <c r="L264" i="1"/>
  <c r="K264" i="1"/>
  <c r="J264" i="1"/>
  <c r="K263" i="1"/>
  <c r="L263" i="1" s="1"/>
  <c r="J263" i="1"/>
  <c r="K262" i="1"/>
  <c r="J262" i="1"/>
  <c r="K261" i="1"/>
  <c r="L261" i="1" s="1"/>
  <c r="J261" i="1"/>
  <c r="K259" i="1"/>
  <c r="J259" i="1"/>
  <c r="K258" i="1"/>
  <c r="J258" i="1"/>
  <c r="K257" i="1"/>
  <c r="J257" i="1"/>
  <c r="K256" i="1"/>
  <c r="L256" i="1" s="1"/>
  <c r="J256" i="1"/>
  <c r="K255" i="1"/>
  <c r="J255" i="1"/>
  <c r="K254" i="1"/>
  <c r="L254" i="1" s="1"/>
  <c r="J254" i="1"/>
  <c r="K253" i="1"/>
  <c r="J253" i="1"/>
  <c r="K252" i="1"/>
  <c r="J252" i="1"/>
  <c r="K251" i="1"/>
  <c r="L251" i="1" s="1"/>
  <c r="J251" i="1"/>
  <c r="K250" i="1"/>
  <c r="J250" i="1"/>
  <c r="K249" i="1"/>
  <c r="L249" i="1" s="1"/>
  <c r="J249" i="1"/>
  <c r="K248" i="1"/>
  <c r="L248" i="1" s="1"/>
  <c r="J248" i="1"/>
  <c r="K247" i="1"/>
  <c r="J247" i="1"/>
  <c r="L247" i="1" s="1"/>
  <c r="K246" i="1"/>
  <c r="L246" i="1" s="1"/>
  <c r="J246" i="1"/>
  <c r="K244" i="1"/>
  <c r="J244" i="1"/>
  <c r="K242" i="1"/>
  <c r="J242" i="1"/>
  <c r="K241" i="1"/>
  <c r="J241" i="1"/>
  <c r="K240" i="1"/>
  <c r="J240" i="1"/>
  <c r="K239" i="1"/>
  <c r="L239" i="1" s="1"/>
  <c r="J239" i="1"/>
  <c r="K238" i="1"/>
  <c r="J238" i="1"/>
  <c r="L237" i="1"/>
  <c r="K237" i="1"/>
  <c r="J237" i="1"/>
  <c r="K236" i="1"/>
  <c r="J236" i="1"/>
  <c r="L236" i="1" s="1"/>
  <c r="K235" i="1"/>
  <c r="J235" i="1"/>
  <c r="L235" i="1" s="1"/>
  <c r="K234" i="1"/>
  <c r="L234" i="1" s="1"/>
  <c r="J234" i="1"/>
  <c r="K233" i="1"/>
  <c r="J233" i="1"/>
  <c r="L233" i="1" s="1"/>
  <c r="K232" i="1"/>
  <c r="J232" i="1"/>
  <c r="K231" i="1"/>
  <c r="J231" i="1" s="1"/>
  <c r="K230" i="1"/>
  <c r="K229" i="1"/>
  <c r="J229" i="1"/>
  <c r="K228" i="1"/>
  <c r="J228" i="1"/>
  <c r="L227" i="1"/>
  <c r="K227" i="1"/>
  <c r="J227" i="1"/>
  <c r="K226" i="1"/>
  <c r="L226" i="1" s="1"/>
  <c r="J226" i="1"/>
  <c r="K225" i="1"/>
  <c r="L225" i="1"/>
  <c r="K224" i="1"/>
  <c r="J224" i="1"/>
  <c r="K223" i="1"/>
  <c r="L223" i="1" s="1"/>
  <c r="J223" i="1"/>
  <c r="K222" i="1"/>
  <c r="L222" i="1" s="1"/>
  <c r="J222" i="1"/>
  <c r="K221" i="1"/>
  <c r="L221" i="1" s="1"/>
  <c r="J221" i="1"/>
  <c r="L220" i="1"/>
  <c r="K220" i="1"/>
  <c r="J220" i="1"/>
  <c r="L219" i="1"/>
  <c r="K219" i="1"/>
  <c r="J219" i="1"/>
  <c r="K218" i="1"/>
  <c r="J218" i="1"/>
  <c r="K216" i="1"/>
  <c r="J216" i="1"/>
  <c r="K215" i="1"/>
  <c r="L215" i="1" s="1"/>
  <c r="J215" i="1"/>
  <c r="K214" i="1"/>
  <c r="L214" i="1" s="1"/>
  <c r="J214" i="1"/>
  <c r="K212" i="1"/>
  <c r="L212" i="1" s="1"/>
  <c r="J212" i="1"/>
  <c r="K211" i="1"/>
  <c r="L211" i="1" s="1"/>
  <c r="J211" i="1"/>
  <c r="K210" i="1"/>
  <c r="J210" i="1"/>
  <c r="K209" i="1"/>
  <c r="J209" i="1"/>
  <c r="K208" i="1"/>
  <c r="J208" i="1"/>
  <c r="L208" i="1" s="1"/>
  <c r="K207" i="1"/>
  <c r="L207" i="1" s="1"/>
  <c r="J207" i="1"/>
  <c r="K206" i="1"/>
  <c r="J206" i="1"/>
  <c r="L206" i="1" s="1"/>
  <c r="K205" i="1"/>
  <c r="L205" i="1" s="1"/>
  <c r="J205" i="1"/>
  <c r="K204" i="1"/>
  <c r="L204" i="1" s="1"/>
  <c r="J204" i="1"/>
  <c r="K202" i="1"/>
  <c r="J202" i="1"/>
  <c r="K201" i="1"/>
  <c r="L201" i="1" s="1"/>
  <c r="J201" i="1"/>
  <c r="K200" i="1"/>
  <c r="L200" i="1" s="1"/>
  <c r="J200" i="1"/>
  <c r="L199" i="1"/>
  <c r="K199" i="1"/>
  <c r="J199" i="1"/>
  <c r="L198" i="1"/>
  <c r="K198" i="1"/>
  <c r="J198" i="1"/>
  <c r="K197" i="1"/>
  <c r="J197" i="1"/>
  <c r="K196" i="1"/>
  <c r="L196" i="1" s="1"/>
  <c r="J196" i="1"/>
  <c r="K195" i="1"/>
  <c r="L195" i="1" s="1"/>
  <c r="J195" i="1"/>
  <c r="K194" i="1"/>
  <c r="L194" i="1" s="1"/>
  <c r="J194" i="1"/>
  <c r="K193" i="1"/>
  <c r="J193" i="1"/>
  <c r="K192" i="1"/>
  <c r="L192" i="1" s="1"/>
  <c r="J192" i="1"/>
  <c r="L191" i="1"/>
  <c r="K191" i="1"/>
  <c r="J191" i="1"/>
  <c r="L190" i="1"/>
  <c r="K190" i="1"/>
  <c r="J190" i="1"/>
  <c r="K189" i="1"/>
  <c r="L189" i="1" s="1"/>
  <c r="J189" i="1"/>
  <c r="K188" i="1"/>
  <c r="L188" i="1" s="1"/>
  <c r="J188" i="1"/>
  <c r="L187" i="1"/>
  <c r="K187" i="1"/>
  <c r="J187" i="1"/>
  <c r="K186" i="1"/>
  <c r="J186" i="1"/>
  <c r="K185" i="1"/>
  <c r="L185" i="1" s="1"/>
  <c r="J185" i="1"/>
  <c r="K184" i="1"/>
  <c r="J184" i="1"/>
  <c r="K183" i="1"/>
  <c r="L183" i="1" s="1"/>
  <c r="J183" i="1"/>
  <c r="K182" i="1"/>
  <c r="L182" i="1" s="1"/>
  <c r="J182" i="1"/>
  <c r="K180" i="1"/>
  <c r="J180" i="1"/>
  <c r="L180" i="1" s="1"/>
  <c r="K179" i="1"/>
  <c r="J179" i="1"/>
  <c r="K178" i="1"/>
  <c r="J178" i="1"/>
  <c r="L178" i="1" s="1"/>
  <c r="K177" i="1"/>
  <c r="L177" i="1" s="1"/>
  <c r="J177" i="1"/>
  <c r="K176" i="1"/>
  <c r="J176" i="1"/>
  <c r="K175" i="1"/>
  <c r="J175" i="1"/>
  <c r="K174" i="1"/>
  <c r="L174" i="1" s="1"/>
  <c r="J174" i="1"/>
  <c r="K173" i="1"/>
  <c r="L173" i="1" s="1"/>
  <c r="J173" i="1"/>
  <c r="K172" i="1"/>
  <c r="J172" i="1"/>
  <c r="L172" i="1" s="1"/>
  <c r="K171" i="1"/>
  <c r="J171" i="1"/>
  <c r="K170" i="1"/>
  <c r="J170" i="1"/>
  <c r="K169" i="1"/>
  <c r="J169" i="1"/>
  <c r="K168" i="1"/>
  <c r="J168" i="1"/>
  <c r="K167" i="1"/>
  <c r="L167" i="1" s="1"/>
  <c r="J167" i="1"/>
  <c r="K166" i="1"/>
  <c r="L166" i="1" s="1"/>
  <c r="J166" i="1"/>
  <c r="K165" i="1"/>
  <c r="L165" i="1" s="1"/>
  <c r="J165" i="1"/>
  <c r="L164" i="1"/>
  <c r="K164" i="1"/>
  <c r="J164" i="1"/>
  <c r="K162" i="1"/>
  <c r="J162" i="1"/>
  <c r="K161" i="1"/>
  <c r="J161" i="1"/>
  <c r="K160" i="1"/>
  <c r="L160" i="1" s="1"/>
  <c r="J160" i="1"/>
  <c r="K159" i="1"/>
  <c r="J159" i="1"/>
  <c r="K158" i="1"/>
  <c r="L158" i="1" s="1"/>
  <c r="J158" i="1"/>
  <c r="K157" i="1"/>
  <c r="J157" i="1"/>
  <c r="K156" i="1"/>
  <c r="L156" i="1" s="1"/>
  <c r="J156" i="1"/>
  <c r="K155" i="1"/>
  <c r="L155" i="1" s="1"/>
  <c r="J155" i="1"/>
  <c r="K154" i="1"/>
  <c r="J154" i="1"/>
  <c r="L154" i="1" s="1"/>
  <c r="K153" i="1"/>
  <c r="J153" i="1"/>
  <c r="K152" i="1"/>
  <c r="L152" i="1" s="1"/>
  <c r="J152" i="1"/>
  <c r="K151" i="1"/>
  <c r="L151" i="1" s="1"/>
  <c r="J151" i="1"/>
  <c r="K150" i="1"/>
  <c r="L150" i="1" s="1"/>
  <c r="J150" i="1"/>
  <c r="K148" i="1"/>
  <c r="J148" i="1"/>
  <c r="K147" i="1"/>
  <c r="L147" i="1" s="1"/>
  <c r="J147" i="1"/>
  <c r="K146" i="1"/>
  <c r="J146" i="1"/>
  <c r="L146" i="1" s="1"/>
  <c r="K145" i="1"/>
  <c r="J145" i="1"/>
  <c r="L145" i="1" s="1"/>
  <c r="K144" i="1"/>
  <c r="L144" i="1" s="1"/>
  <c r="J144" i="1"/>
  <c r="K143" i="1"/>
  <c r="L143" i="1" s="1"/>
  <c r="J143" i="1"/>
  <c r="K142" i="1"/>
  <c r="J142" i="1"/>
  <c r="K141" i="1"/>
  <c r="J141" i="1"/>
  <c r="K140" i="1"/>
  <c r="L140" i="1" s="1"/>
  <c r="J140" i="1"/>
  <c r="K139" i="1"/>
  <c r="L139" i="1" s="1"/>
  <c r="J139" i="1"/>
  <c r="K138" i="1"/>
  <c r="J138" i="1"/>
  <c r="L138" i="1" s="1"/>
  <c r="K137" i="1"/>
  <c r="J137" i="1"/>
  <c r="K135" i="1"/>
  <c r="J135" i="1"/>
  <c r="K134" i="1"/>
  <c r="J134" i="1"/>
  <c r="K132" i="1"/>
  <c r="L132" i="1" s="1"/>
  <c r="J132" i="1"/>
  <c r="K131" i="1"/>
  <c r="L131" i="1" s="1"/>
  <c r="J131" i="1"/>
  <c r="K130" i="1"/>
  <c r="L130" i="1" s="1"/>
  <c r="J130" i="1"/>
  <c r="K129" i="1"/>
  <c r="L129" i="1" s="1"/>
  <c r="J129" i="1"/>
  <c r="K128" i="1"/>
  <c r="L128" i="1" s="1"/>
  <c r="J128" i="1"/>
  <c r="K127" i="1"/>
  <c r="L127" i="1" s="1"/>
  <c r="J127" i="1"/>
  <c r="K126" i="1"/>
  <c r="J126" i="1"/>
  <c r="K125" i="1"/>
  <c r="J125" i="1"/>
  <c r="L125" i="1" s="1"/>
  <c r="K124" i="1"/>
  <c r="L124" i="1" s="1"/>
  <c r="J124" i="1"/>
  <c r="K123" i="1"/>
  <c r="J123" i="1"/>
  <c r="K122" i="1"/>
  <c r="L122" i="1" s="1"/>
  <c r="J122" i="1"/>
  <c r="K121" i="1"/>
  <c r="J121" i="1"/>
  <c r="K120" i="1"/>
  <c r="L120" i="1" s="1"/>
  <c r="J120" i="1"/>
  <c r="K119" i="1"/>
  <c r="J119" i="1"/>
  <c r="K118" i="1"/>
  <c r="L118" i="1" s="1"/>
  <c r="J118" i="1"/>
  <c r="L116" i="1"/>
  <c r="K116" i="1"/>
  <c r="J116" i="1"/>
  <c r="K115" i="1"/>
  <c r="L115" i="1" s="1"/>
  <c r="J115" i="1"/>
  <c r="K114" i="1"/>
  <c r="L114" i="1" s="1"/>
  <c r="J114" i="1"/>
  <c r="K113" i="1"/>
  <c r="L113" i="1" s="1"/>
  <c r="J113" i="1"/>
  <c r="K112" i="1"/>
  <c r="J112" i="1"/>
  <c r="K111" i="1"/>
  <c r="L111" i="1" s="1"/>
  <c r="J111" i="1"/>
  <c r="K110" i="1"/>
  <c r="L110" i="1" s="1"/>
  <c r="J110" i="1"/>
  <c r="K109" i="1"/>
  <c r="L109" i="1" s="1"/>
  <c r="J109" i="1"/>
  <c r="L108" i="1"/>
  <c r="K108" i="1"/>
  <c r="J108" i="1"/>
  <c r="L107" i="1"/>
  <c r="K107" i="1"/>
  <c r="J107" i="1"/>
  <c r="K106" i="1"/>
  <c r="L106" i="1" s="1"/>
  <c r="J106" i="1"/>
  <c r="K105" i="1"/>
  <c r="K104" i="1"/>
  <c r="K103" i="1"/>
  <c r="L103" i="1" s="1"/>
  <c r="K102" i="1"/>
  <c r="K101" i="1"/>
  <c r="K100" i="1"/>
  <c r="L100" i="1" s="1"/>
  <c r="K99" i="1"/>
  <c r="L99" i="1" s="1"/>
  <c r="K97" i="1"/>
  <c r="K96" i="1"/>
  <c r="K95" i="1"/>
  <c r="K94" i="1"/>
  <c r="K93" i="1"/>
  <c r="K92" i="1"/>
  <c r="L92" i="1" s="1"/>
  <c r="K91" i="1"/>
  <c r="L91" i="1" s="1"/>
  <c r="K90" i="1"/>
  <c r="L90" i="1" s="1"/>
  <c r="K89" i="1"/>
  <c r="K88" i="1"/>
  <c r="L88" i="1" s="1"/>
  <c r="K87" i="1"/>
  <c r="K86" i="1"/>
  <c r="K84" i="1"/>
  <c r="K83" i="1"/>
  <c r="L83" i="1" s="1"/>
  <c r="K82" i="1"/>
  <c r="K80" i="1"/>
  <c r="K79" i="1"/>
  <c r="K78" i="1"/>
  <c r="K77" i="1"/>
  <c r="K75" i="1"/>
  <c r="K74" i="1"/>
  <c r="K73" i="1"/>
  <c r="K72" i="1"/>
  <c r="K71" i="1"/>
  <c r="L71" i="1" s="1"/>
  <c r="K70" i="1"/>
  <c r="K68" i="1"/>
  <c r="K67" i="1"/>
  <c r="K66" i="1"/>
  <c r="K65" i="1"/>
  <c r="L65" i="1" s="1"/>
  <c r="K64" i="1"/>
  <c r="K63" i="1"/>
  <c r="K62" i="1"/>
  <c r="L62" i="1" s="1"/>
  <c r="K61" i="1"/>
  <c r="K60" i="1"/>
  <c r="K59" i="1"/>
  <c r="K58" i="1"/>
  <c r="K57" i="1"/>
  <c r="K56" i="1"/>
  <c r="K55" i="1"/>
  <c r="K54" i="1"/>
  <c r="L54" i="1" s="1"/>
  <c r="K53" i="1"/>
  <c r="K52" i="1"/>
  <c r="K51" i="1"/>
  <c r="K50" i="1"/>
  <c r="K49" i="1"/>
  <c r="K47" i="1"/>
  <c r="K46" i="1"/>
  <c r="K45" i="1"/>
  <c r="K44" i="1"/>
  <c r="K43" i="1"/>
  <c r="K42" i="1"/>
  <c r="K41" i="1"/>
  <c r="K40" i="1"/>
  <c r="J40" i="1" s="1"/>
  <c r="K39" i="1"/>
  <c r="K38" i="1"/>
  <c r="K37" i="1"/>
  <c r="K36" i="1"/>
  <c r="K35" i="1"/>
  <c r="K34" i="1"/>
  <c r="K33" i="1"/>
  <c r="K32" i="1"/>
  <c r="L32" i="1" s="1"/>
  <c r="K31" i="1"/>
  <c r="K30" i="1"/>
  <c r="K29" i="1"/>
  <c r="K28" i="1"/>
  <c r="K27" i="1"/>
  <c r="K26" i="1"/>
  <c r="L26" i="1" s="1"/>
  <c r="K25" i="1"/>
  <c r="K24" i="1"/>
  <c r="L24" i="1" s="1"/>
  <c r="K23" i="1"/>
  <c r="K22" i="1"/>
  <c r="K21" i="1"/>
  <c r="K20" i="1"/>
  <c r="K19" i="1"/>
  <c r="K18" i="1"/>
  <c r="J18" i="1" s="1"/>
  <c r="K16" i="1"/>
  <c r="K15" i="1"/>
  <c r="K14" i="1"/>
  <c r="K13" i="1"/>
  <c r="K12" i="1"/>
  <c r="K11" i="1"/>
  <c r="K10" i="1"/>
  <c r="K9" i="1"/>
  <c r="K8" i="1"/>
  <c r="K7" i="1"/>
  <c r="L7" i="1" s="1"/>
  <c r="K6" i="1"/>
  <c r="K5" i="1"/>
  <c r="K76" i="1"/>
  <c r="J76" i="1" s="1"/>
  <c r="J105" i="1"/>
  <c r="J104" i="1"/>
  <c r="L104" i="1" s="1"/>
  <c r="J103" i="1"/>
  <c r="J102" i="1"/>
  <c r="J101" i="1"/>
  <c r="J100" i="1"/>
  <c r="J99" i="1"/>
  <c r="L97" i="1"/>
  <c r="J97" i="1"/>
  <c r="J96" i="1"/>
  <c r="L96" i="1" s="1"/>
  <c r="J95" i="1"/>
  <c r="L95" i="1" s="1"/>
  <c r="J94" i="1"/>
  <c r="L93" i="1"/>
  <c r="J93" i="1"/>
  <c r="J92" i="1"/>
  <c r="J91" i="1"/>
  <c r="J90" i="1"/>
  <c r="L89" i="1"/>
  <c r="J89" i="1"/>
  <c r="J88" i="1"/>
  <c r="J87" i="1"/>
  <c r="L87" i="1" s="1"/>
  <c r="J86" i="1"/>
  <c r="J84" i="1"/>
  <c r="J83" i="1"/>
  <c r="J82" i="1"/>
  <c r="J80" i="1"/>
  <c r="J79" i="1"/>
  <c r="L79" i="1" s="1"/>
  <c r="L77" i="1"/>
  <c r="J77" i="1"/>
  <c r="J75" i="1"/>
  <c r="L75" i="1" s="1"/>
  <c r="J74" i="1"/>
  <c r="J73" i="1"/>
  <c r="J72" i="1"/>
  <c r="L72" i="1" s="1"/>
  <c r="J71" i="1"/>
  <c r="L70" i="1"/>
  <c r="J70" i="1"/>
  <c r="J68" i="1"/>
  <c r="J67" i="1"/>
  <c r="J66" i="1"/>
  <c r="L66" i="1" s="1"/>
  <c r="J65" i="1"/>
  <c r="J64" i="1"/>
  <c r="L63" i="1"/>
  <c r="J63" i="1"/>
  <c r="J62" i="1"/>
  <c r="J61" i="1"/>
  <c r="L61" i="1" s="1"/>
  <c r="J60" i="1"/>
  <c r="L60" i="1" s="1"/>
  <c r="J59" i="1"/>
  <c r="J58" i="1"/>
  <c r="J57" i="1"/>
  <c r="J56" i="1"/>
  <c r="J55" i="1"/>
  <c r="L55" i="1" s="1"/>
  <c r="J54" i="1"/>
  <c r="J53" i="1"/>
  <c r="J52" i="1"/>
  <c r="J51" i="1"/>
  <c r="J50" i="1"/>
  <c r="L50" i="1" s="1"/>
  <c r="J49" i="1"/>
  <c r="L49" i="1" s="1"/>
  <c r="J47" i="1"/>
  <c r="L47" i="1" s="1"/>
  <c r="J46" i="1"/>
  <c r="J45" i="1"/>
  <c r="L45" i="1" s="1"/>
  <c r="L44" i="1"/>
  <c r="J44" i="1"/>
  <c r="J43" i="1"/>
  <c r="L43" i="1" s="1"/>
  <c r="J41" i="1"/>
  <c r="L41" i="1" s="1"/>
  <c r="J39" i="1"/>
  <c r="J38" i="1"/>
  <c r="L38" i="1" s="1"/>
  <c r="L37" i="1"/>
  <c r="J37" i="1"/>
  <c r="J36" i="1"/>
  <c r="L36" i="1" s="1"/>
  <c r="J34" i="1"/>
  <c r="J33" i="1"/>
  <c r="J32" i="1"/>
  <c r="J31" i="1"/>
  <c r="J30" i="1"/>
  <c r="J29" i="1"/>
  <c r="J28" i="1"/>
  <c r="J27" i="1"/>
  <c r="J26" i="1"/>
  <c r="J25" i="1"/>
  <c r="L25" i="1" s="1"/>
  <c r="J24" i="1"/>
  <c r="J23" i="1"/>
  <c r="J22" i="1"/>
  <c r="L22" i="1" s="1"/>
  <c r="J21" i="1"/>
  <c r="J20" i="1"/>
  <c r="L20" i="1" s="1"/>
  <c r="J19" i="1"/>
  <c r="J16" i="1"/>
  <c r="L16" i="1" s="1"/>
  <c r="J15" i="1"/>
  <c r="J14" i="1"/>
  <c r="J13" i="1"/>
  <c r="J12" i="1"/>
  <c r="J11" i="1"/>
  <c r="L11" i="1" s="1"/>
  <c r="J10" i="1"/>
  <c r="L10" i="1" s="1"/>
  <c r="J9" i="1"/>
  <c r="J8" i="1"/>
  <c r="L8" i="1" s="1"/>
  <c r="J7" i="1"/>
  <c r="J6" i="1"/>
  <c r="J5" i="1"/>
  <c r="J35" i="1"/>
  <c r="L33" i="1"/>
  <c r="L31" i="1"/>
  <c r="L30" i="1"/>
  <c r="L29" i="1"/>
  <c r="L28" i="1"/>
  <c r="L27" i="1"/>
  <c r="L23" i="1"/>
  <c r="L15" i="1"/>
  <c r="L14" i="1"/>
  <c r="L6" i="1"/>
  <c r="L5" i="1"/>
  <c r="L12" i="1"/>
  <c r="K17" i="1"/>
  <c r="P10" i="1"/>
  <c r="P76" i="1"/>
  <c r="P51" i="1"/>
  <c r="Q10" i="1"/>
  <c r="R20" i="1"/>
  <c r="S20" i="1" s="1"/>
  <c r="R19" i="1"/>
  <c r="S19" i="1" s="1"/>
  <c r="R18" i="1"/>
  <c r="S18" i="1" s="1"/>
  <c r="R17" i="1"/>
  <c r="S17" i="1" s="1"/>
  <c r="R16" i="1"/>
  <c r="S16" i="1" s="1"/>
  <c r="R15" i="1"/>
  <c r="S15" i="1" s="1"/>
  <c r="R14" i="1"/>
  <c r="S14" i="1" s="1"/>
  <c r="R13" i="1"/>
  <c r="S13" i="1" s="1"/>
  <c r="R12" i="1"/>
  <c r="S12" i="1" s="1"/>
  <c r="R11" i="1"/>
  <c r="S11" i="1" s="1"/>
  <c r="R10" i="1"/>
  <c r="S10" i="1" s="1"/>
  <c r="T10" i="1" s="1"/>
  <c r="L228" i="1" l="1"/>
  <c r="L218" i="1"/>
  <c r="L39" i="1"/>
  <c r="L162" i="1"/>
  <c r="L170" i="1"/>
  <c r="L209" i="1"/>
  <c r="L229" i="1"/>
  <c r="L241" i="1"/>
  <c r="L250" i="1"/>
  <c r="L257" i="1"/>
  <c r="L262" i="1"/>
  <c r="L265" i="1"/>
  <c r="L102" i="1"/>
  <c r="L86" i="1"/>
  <c r="L94" i="1"/>
  <c r="L119" i="1"/>
  <c r="L123" i="1"/>
  <c r="L126" i="1"/>
  <c r="L202" i="1"/>
  <c r="L210" i="1"/>
  <c r="L258" i="1"/>
  <c r="L266" i="1"/>
  <c r="L284" i="1"/>
  <c r="L291" i="1"/>
  <c r="L296" i="1"/>
  <c r="L321" i="1"/>
  <c r="L9" i="1"/>
  <c r="L59" i="1"/>
  <c r="L112" i="1"/>
  <c r="L159" i="1"/>
  <c r="L171" i="1"/>
  <c r="L186" i="1"/>
  <c r="L216" i="1"/>
  <c r="L238" i="1"/>
  <c r="L242" i="1"/>
  <c r="L255" i="1"/>
  <c r="L259" i="1"/>
  <c r="L273" i="1"/>
  <c r="L305" i="1"/>
  <c r="L313" i="1"/>
  <c r="L332" i="1"/>
  <c r="L105" i="1"/>
  <c r="L121" i="1"/>
  <c r="L141" i="1"/>
  <c r="L148" i="1"/>
  <c r="L153" i="1"/>
  <c r="L168" i="1"/>
  <c r="L175" i="1"/>
  <c r="L179" i="1"/>
  <c r="L193" i="1"/>
  <c r="L197" i="1"/>
  <c r="L224" i="1"/>
  <c r="L232" i="1"/>
  <c r="L244" i="1"/>
  <c r="L252" i="1"/>
  <c r="L301" i="1"/>
  <c r="L314" i="1"/>
  <c r="L319" i="1"/>
  <c r="L323" i="1"/>
  <c r="L333" i="1"/>
  <c r="L74" i="1"/>
  <c r="L84" i="1"/>
  <c r="L82" i="1"/>
  <c r="L142" i="1"/>
  <c r="L157" i="1"/>
  <c r="L161" i="1"/>
  <c r="L169" i="1"/>
  <c r="L176" i="1"/>
  <c r="L184" i="1"/>
  <c r="L240" i="1"/>
  <c r="L253" i="1"/>
  <c r="L283" i="1"/>
  <c r="L302" i="1"/>
  <c r="L307" i="1"/>
  <c r="L311" i="1"/>
  <c r="L315" i="1"/>
  <c r="L334" i="1"/>
  <c r="L231" i="1"/>
  <c r="J230" i="1"/>
  <c r="L230" i="1" s="1"/>
  <c r="L137" i="1"/>
  <c r="L135" i="1"/>
  <c r="L134" i="1"/>
  <c r="L101" i="1"/>
  <c r="L78" i="1"/>
  <c r="L80" i="1"/>
  <c r="L73" i="1"/>
  <c r="L67" i="1"/>
  <c r="J42" i="1"/>
  <c r="L42" i="1" s="1"/>
  <c r="L76" i="1"/>
  <c r="J78" i="1"/>
  <c r="L57" i="1"/>
  <c r="L64" i="1"/>
  <c r="L68" i="1"/>
  <c r="L51" i="1"/>
  <c r="L56" i="1"/>
  <c r="L53" i="1"/>
  <c r="L58" i="1"/>
  <c r="L52" i="1"/>
  <c r="L46" i="1"/>
  <c r="L40" i="1"/>
  <c r="L19" i="1"/>
  <c r="L21" i="1"/>
  <c r="L34" i="1"/>
  <c r="L35" i="1"/>
  <c r="L13" i="1"/>
  <c r="L18" i="1"/>
  <c r="U10" i="1"/>
</calcChain>
</file>

<file path=xl/sharedStrings.xml><?xml version="1.0" encoding="utf-8"?>
<sst xmlns="http://schemas.openxmlformats.org/spreadsheetml/2006/main" count="766" uniqueCount="464">
  <si>
    <t>A</t>
  </si>
  <si>
    <t>France</t>
  </si>
  <si>
    <t>Wilhelm Ackermann</t>
  </si>
  <si>
    <t>Germany</t>
  </si>
  <si>
    <t>Sergei Adian</t>
  </si>
  <si>
    <t>Russia/Soviet Union/Armenia</t>
  </si>
  <si>
    <t>Rodolphus Agricola</t>
  </si>
  <si>
    <t>Kazimierz Ajdukiewicz</t>
  </si>
  <si>
    <t>Poland</t>
  </si>
  <si>
    <t>Alcuin</t>
  </si>
  <si>
    <t>England/France</t>
  </si>
  <si>
    <t>Alan Ross Anderson</t>
  </si>
  <si>
    <t>US</t>
  </si>
  <si>
    <t>Peter B. Andrews</t>
  </si>
  <si>
    <t>born 1938</t>
  </si>
  <si>
    <t>Thomas Aquinas</t>
  </si>
  <si>
    <t>Italy/France</t>
  </si>
  <si>
    <t>Lennart Åqvist</t>
  </si>
  <si>
    <t>Sweden</t>
  </si>
  <si>
    <t>born 1932</t>
  </si>
  <si>
    <t>Aristotle</t>
  </si>
  <si>
    <t>Greece</t>
  </si>
  <si>
    <t>Heiric of Auxerre</t>
  </si>
  <si>
    <t>B</t>
  </si>
  <si>
    <t>Bahmanyār</t>
  </si>
  <si>
    <t>Iran</t>
  </si>
  <si>
    <t>Jayanta Bhatta</t>
  </si>
  <si>
    <t>India</t>
  </si>
  <si>
    <t>Alexander Bain</t>
  </si>
  <si>
    <t>UK</t>
  </si>
  <si>
    <t>Yehoshua Bar-Hillel</t>
  </si>
  <si>
    <t>Israel</t>
  </si>
  <si>
    <t>Ruth Barcan Marcus</t>
  </si>
  <si>
    <t>Henk Barendregt</t>
  </si>
  <si>
    <t>Netherlands</t>
  </si>
  <si>
    <t>born 1947</t>
  </si>
  <si>
    <t>Jon Barwise</t>
  </si>
  <si>
    <t>James Earl Baumgartner</t>
  </si>
  <si>
    <t>John Lane Bell</t>
  </si>
  <si>
    <t>UK and Canada</t>
  </si>
  <si>
    <t>born 1945</t>
  </si>
  <si>
    <t>Nuel Belnap</t>
  </si>
  <si>
    <t>born 1931</t>
  </si>
  <si>
    <t>Paul Benacerraf</t>
  </si>
  <si>
    <t>Jean Paul Van Bendegem</t>
  </si>
  <si>
    <t>Belgium</t>
  </si>
  <si>
    <t>born 1953</t>
  </si>
  <si>
    <t>Johan van Benthem</t>
  </si>
  <si>
    <t>born 1949</t>
  </si>
  <si>
    <t>Paul Bernays</t>
  </si>
  <si>
    <t>Switzerland</t>
  </si>
  <si>
    <t>Evert Willem Beth</t>
  </si>
  <si>
    <t>Jean-Yves Béziau</t>
  </si>
  <si>
    <t>born 1965</t>
  </si>
  <si>
    <t>Józef Maria Bocheński</t>
  </si>
  <si>
    <t>Boethius</t>
  </si>
  <si>
    <t>Rome/Ostrogothic Kingdom</t>
  </si>
  <si>
    <t>Bernard Bolzano</t>
  </si>
  <si>
    <t>Austrian Empire</t>
  </si>
  <si>
    <t>Andrea Bonomi</t>
  </si>
  <si>
    <t>Italy</t>
  </si>
  <si>
    <t>born 1940</t>
  </si>
  <si>
    <t>George Boole</t>
  </si>
  <si>
    <t>England/Ireland</t>
  </si>
  <si>
    <t>George Boolos</t>
  </si>
  <si>
    <t>Nicolas Bourbaki</t>
  </si>
  <si>
    <t>pseudonym used by a group of French mathematicians</t>
  </si>
  <si>
    <t>Thomas Bradwardine</t>
  </si>
  <si>
    <t>England</t>
  </si>
  <si>
    <t>Richard Brinkley</t>
  </si>
  <si>
    <t>Luitzen Egbertus Jan Brouwer</t>
  </si>
  <si>
    <t>Alan Richard Bundy</t>
  </si>
  <si>
    <t>Franco Burgersdijk</t>
  </si>
  <si>
    <t>Jean Buridan</t>
  </si>
  <si>
    <t>Walter Burley</t>
  </si>
  <si>
    <t>C</t>
  </si>
  <si>
    <t>Chanakya</t>
  </si>
  <si>
    <t>Georg Ferdinand Cantor</t>
  </si>
  <si>
    <t>Rudolf Carnap</t>
  </si>
  <si>
    <t>Lewis Carroll</t>
  </si>
  <si>
    <t>Categoriae decem</t>
  </si>
  <si>
    <t>Latin</t>
  </si>
  <si>
    <t>fifth century</t>
  </si>
  <si>
    <t>Gregory Chaitin</t>
  </si>
  <si>
    <t>Argentina/US</t>
  </si>
  <si>
    <t>Chrysippus</t>
  </si>
  <si>
    <t>Alonzo Church</t>
  </si>
  <si>
    <t>Leon Chwistek</t>
  </si>
  <si>
    <t>Gordon H. Clark</t>
  </si>
  <si>
    <t>Paul Joseph Cohen</t>
  </si>
  <si>
    <t>Conimbricenses</t>
  </si>
  <si>
    <t>name by which Jesuits of the University of Coimbra</t>
  </si>
  <si>
    <t>Portugal were known</t>
  </si>
  <si>
    <t>S. Barry Cooper</t>
  </si>
  <si>
    <t>Jack Copeland</t>
  </si>
  <si>
    <t>born 1950</t>
  </si>
  <si>
    <t>Thierry Coquand</t>
  </si>
  <si>
    <t>born 1961</t>
  </si>
  <si>
    <t>John Corcoran</t>
  </si>
  <si>
    <t>Newton da Costa</t>
  </si>
  <si>
    <t>Brazil</t>
  </si>
  <si>
    <t>born 1929</t>
  </si>
  <si>
    <t>William Craig</t>
  </si>
  <si>
    <t>Haskell Curry</t>
  </si>
  <si>
    <t>Tadeusz Czeżowski</t>
  </si>
  <si>
    <t>D</t>
  </si>
  <si>
    <t>Dirk van Dalen</t>
  </si>
  <si>
    <t>Martin Davis</t>
  </si>
  <si>
    <t>born 1928</t>
  </si>
  <si>
    <t>Augustus De Morgan</t>
  </si>
  <si>
    <t>René Descartes</t>
  </si>
  <si>
    <t>Dharmakirti</t>
  </si>
  <si>
    <t>Dignāga</t>
  </si>
  <si>
    <t>Diodorus Cronus</t>
  </si>
  <si>
    <t>Martin Dorp</t>
  </si>
  <si>
    <t>John Dumbleton</t>
  </si>
  <si>
    <t>Michael A. E. Dummett</t>
  </si>
  <si>
    <t>Jon Michael Dunn</t>
  </si>
  <si>
    <t>E</t>
  </si>
  <si>
    <t>Alexander Esenin-Volpin</t>
  </si>
  <si>
    <t>Russia</t>
  </si>
  <si>
    <t>John Etchemendy</t>
  </si>
  <si>
    <t>born 1952</t>
  </si>
  <si>
    <t>Leonhard Euler</t>
  </si>
  <si>
    <t>F</t>
  </si>
  <si>
    <t>Solomon Feferman</t>
  </si>
  <si>
    <t>Richard Ferrybridge</t>
  </si>
  <si>
    <t>Hartry Field</t>
  </si>
  <si>
    <t>born 1946</t>
  </si>
  <si>
    <t>Kit Fine</t>
  </si>
  <si>
    <t>Melvin Fitting</t>
  </si>
  <si>
    <t>born 1942</t>
  </si>
  <si>
    <t>Graeme Forbes</t>
  </si>
  <si>
    <t>Scotland</t>
  </si>
  <si>
    <t>20th century[1]</t>
  </si>
  <si>
    <t>Matthew Foreman</t>
  </si>
  <si>
    <t>born 1957</t>
  </si>
  <si>
    <t>Michael Fourman</t>
  </si>
  <si>
    <t>Roland Fraïssé</t>
  </si>
  <si>
    <t>Abraham Fraenkel</t>
  </si>
  <si>
    <t>Gottlob Frege</t>
  </si>
  <si>
    <t>Harvey Friedman</t>
  </si>
  <si>
    <t>born 1948</t>
  </si>
  <si>
    <t>G</t>
  </si>
  <si>
    <t>Dov Gabbay</t>
  </si>
  <si>
    <t>Haim Gaifman</t>
  </si>
  <si>
    <t>born 1934</t>
  </si>
  <si>
    <t>L. T. F. Gamut</t>
  </si>
  <si>
    <t>collective pseudonym used by a group of Dutch logicians</t>
  </si>
  <si>
    <t>Robin Gandy</t>
  </si>
  <si>
    <t>Sol Garfunkel</t>
  </si>
  <si>
    <t>born 1943</t>
  </si>
  <si>
    <t>Garlandus Compotista</t>
  </si>
  <si>
    <t>Akṣapāda Gautama</t>
  </si>
  <si>
    <t>author of Nyāya Sūtras and founder of Nyaya school of thought and logic</t>
  </si>
  <si>
    <t>Gangesha Upadhyaya</t>
  </si>
  <si>
    <t>author of Tattvacintāmaṇi</t>
  </si>
  <si>
    <t>A Thought-Jewel of truth and founder of Navya-Nyāya</t>
  </si>
  <si>
    <t>c. 14th century CE</t>
  </si>
  <si>
    <t>Peter Geach</t>
  </si>
  <si>
    <t>Gerhard Gentzen</t>
  </si>
  <si>
    <t>Joseph Diaz Gergonne</t>
  </si>
  <si>
    <t>Gilbert de la Porrée</t>
  </si>
  <si>
    <t>Jean-Yves Girard</t>
  </si>
  <si>
    <t>Kurt Gödel</t>
  </si>
  <si>
    <t>Austria</t>
  </si>
  <si>
    <t>Reuben Louis Goodstein</t>
  </si>
  <si>
    <t>Valentin Goranko</t>
  </si>
  <si>
    <t>Bulgaria/Sweden</t>
  </si>
  <si>
    <t>born 1959</t>
  </si>
  <si>
    <t>Siegfried Gottwald</t>
  </si>
  <si>
    <t>Jeroen Groenendijk</t>
  </si>
  <si>
    <t>H</t>
  </si>
  <si>
    <t>Susan Haack</t>
  </si>
  <si>
    <t>Petr Hájek</t>
  </si>
  <si>
    <t>Czech Republic</t>
  </si>
  <si>
    <t>Leo Harrington</t>
  </si>
  <si>
    <t>Robert S. Hartman</t>
  </si>
  <si>
    <t>Germany/US</t>
  </si>
  <si>
    <t>Georg Wilhelm Friedrich Hegel</t>
  </si>
  <si>
    <t>Jean Van Heijenoort</t>
  </si>
  <si>
    <t>France/US</t>
  </si>
  <si>
    <t>Leon Henkin</t>
  </si>
  <si>
    <t>Jacques Herbrand</t>
  </si>
  <si>
    <t>Arend Heyting</t>
  </si>
  <si>
    <t>David Hilbert</t>
  </si>
  <si>
    <t>Jaakko Hintikka</t>
  </si>
  <si>
    <t>Finland</t>
  </si>
  <si>
    <t>Alfred Horn</t>
  </si>
  <si>
    <t>William Alvin Howard</t>
  </si>
  <si>
    <t>born 1926</t>
  </si>
  <si>
    <t>Ehud Hrushovski</t>
  </si>
  <si>
    <t>Gérard Huet</t>
  </si>
  <si>
    <t>I</t>
  </si>
  <si>
    <t>Ibn Taymiyyah</t>
  </si>
  <si>
    <t>Turkey</t>
  </si>
  <si>
    <t>Marsilius of Inghen</t>
  </si>
  <si>
    <t>Netherlands/France/Germany</t>
  </si>
  <si>
    <t>J</t>
  </si>
  <si>
    <t>Giorgi Japaridze</t>
  </si>
  <si>
    <t>Georgia</t>
  </si>
  <si>
    <t>Stanisław Jaśkowski</t>
  </si>
  <si>
    <t>Richard Jeffrey</t>
  </si>
  <si>
    <t>Ronald Jensen</t>
  </si>
  <si>
    <t>Europe</t>
  </si>
  <si>
    <t>born 1936</t>
  </si>
  <si>
    <t>William Stanley Jevons</t>
  </si>
  <si>
    <t>John of St. Thomas/John Poinsot</t>
  </si>
  <si>
    <t>Portugal/Spain</t>
  </si>
  <si>
    <t>William Ernest Johnson</t>
  </si>
  <si>
    <t>Dick de Jongh</t>
  </si>
  <si>
    <t>born 1939</t>
  </si>
  <si>
    <t>Bjarni Jónsson</t>
  </si>
  <si>
    <t>Iceland</t>
  </si>
  <si>
    <t>Philip Jourdain</t>
  </si>
  <si>
    <t>Joachim Jungius</t>
  </si>
  <si>
    <t>Jñanasrimitra</t>
  </si>
  <si>
    <t>K</t>
  </si>
  <si>
    <t>David Kaplan</t>
  </si>
  <si>
    <t>born 1933</t>
  </si>
  <si>
    <t>Alexander S. Kechris</t>
  </si>
  <si>
    <t>Howard Jerome Keisler</t>
  </si>
  <si>
    <t>Ahmed Raza Khan</t>
  </si>
  <si>
    <t>Richard Kilvington</t>
  </si>
  <si>
    <t>Robert Kilwardby</t>
  </si>
  <si>
    <t>Stephen Cole Kleene</t>
  </si>
  <si>
    <t>Tadeusz Kotarbiński</t>
  </si>
  <si>
    <t>Robert Kowalski</t>
  </si>
  <si>
    <t>born 1941</t>
  </si>
  <si>
    <t>Georg Kreisel</t>
  </si>
  <si>
    <t>Austria/Britain/US</t>
  </si>
  <si>
    <t>Saul Kripke</t>
  </si>
  <si>
    <t>Leopold Kronecker</t>
  </si>
  <si>
    <t>Kenneth Kunen</t>
  </si>
  <si>
    <t>L</t>
  </si>
  <si>
    <t>Christine Ladd-Franklin</t>
  </si>
  <si>
    <t>Joachim Lambek</t>
  </si>
  <si>
    <t>Canada</t>
  </si>
  <si>
    <t>Johann Heinrich Lambert</t>
  </si>
  <si>
    <t>France/Germany</t>
  </si>
  <si>
    <t>Karel Lambert</t>
  </si>
  <si>
    <t>Gottfried Wilhelm Leibniz</t>
  </si>
  <si>
    <t>Stanisław Leśniewski</t>
  </si>
  <si>
    <t>Clarence Irving Lewis</t>
  </si>
  <si>
    <t>David Kellogg Lewis</t>
  </si>
  <si>
    <t>Adolf Lindenbaum</t>
  </si>
  <si>
    <t>Per Lindström</t>
  </si>
  <si>
    <t>Ramon Llull</t>
  </si>
  <si>
    <t>Spain</t>
  </si>
  <si>
    <t>Martin Löb</t>
  </si>
  <si>
    <t>Paul Lorenzen</t>
  </si>
  <si>
    <t>Jerzy Łoś</t>
  </si>
  <si>
    <t>Hermann Lotze</t>
  </si>
  <si>
    <t>Leopold Löwenheim</t>
  </si>
  <si>
    <t>Jan Łukasiewicz</t>
  </si>
  <si>
    <t>M</t>
  </si>
  <si>
    <t>Hugh MacColl</t>
  </si>
  <si>
    <t>Saunders Mac Lane</t>
  </si>
  <si>
    <t>Dugald Macpherson</t>
  </si>
  <si>
    <t>Penelope Maddy</t>
  </si>
  <si>
    <t>John Mair</t>
  </si>
  <si>
    <t>David Makinson</t>
  </si>
  <si>
    <t>Australia</t>
  </si>
  <si>
    <t>Isaac Malitz</t>
  </si>
  <si>
    <t>Gary R. Mar</t>
  </si>
  <si>
    <t>Donald A. Martin</t>
  </si>
  <si>
    <t>Richard Milton Martin</t>
  </si>
  <si>
    <t>Per Martin-Löf</t>
  </si>
  <si>
    <t>Yuri Matiyasevich</t>
  </si>
  <si>
    <t>Russia/Soviet Union</t>
  </si>
  <si>
    <t>C. A. Meredith</t>
  </si>
  <si>
    <t>Ireland</t>
  </si>
  <si>
    <t>Bob Meyer</t>
  </si>
  <si>
    <t>John Stuart Mill</t>
  </si>
  <si>
    <t>Grigori Mints</t>
  </si>
  <si>
    <t>Soviet Union/Estonia/US</t>
  </si>
  <si>
    <t>Richard Montague</t>
  </si>
  <si>
    <t>Yiannis N. Moschovakis</t>
  </si>
  <si>
    <t>Andrzej Mostowski</t>
  </si>
  <si>
    <t>N</t>
  </si>
  <si>
    <t>Pavel Naumov</t>
  </si>
  <si>
    <t>Soviet Union/Russia/US</t>
  </si>
  <si>
    <t>born 1970</t>
  </si>
  <si>
    <t>Sara Negri</t>
  </si>
  <si>
    <t>Italy/Finland</t>
  </si>
  <si>
    <t>born 1967</t>
  </si>
  <si>
    <t>Edward Nelson</t>
  </si>
  <si>
    <t>John von Neumann</t>
  </si>
  <si>
    <t>Hungary</t>
  </si>
  <si>
    <t>John Henry Newman</t>
  </si>
  <si>
    <t>Jean Nicod</t>
  </si>
  <si>
    <t>Pyotr Novikov</t>
  </si>
  <si>
    <t>Nagarjuna</t>
  </si>
  <si>
    <t>Anil Nerode</t>
  </si>
  <si>
    <t>O</t>
  </si>
  <si>
    <t>William of Ockham</t>
  </si>
  <si>
    <t>Piergiorgio Odifreddi</t>
  </si>
  <si>
    <t>Ivan Orlov</t>
  </si>
  <si>
    <t>P</t>
  </si>
  <si>
    <t>John Pagus</t>
  </si>
  <si>
    <t>Jeff Paris</t>
  </si>
  <si>
    <t>born 1944</t>
  </si>
  <si>
    <t>Charles Parsons</t>
  </si>
  <si>
    <t>Solomon Passy</t>
  </si>
  <si>
    <t>Bulgaria</t>
  </si>
  <si>
    <t>born 1956</t>
  </si>
  <si>
    <t>Paul of Venice</t>
  </si>
  <si>
    <t>Christine Paulin-Mohring</t>
  </si>
  <si>
    <t>born 1962</t>
  </si>
  <si>
    <t>Giuseppe Peano</t>
  </si>
  <si>
    <t>Dan Pedersen</t>
  </si>
  <si>
    <t>Charles Sanders Peirce</t>
  </si>
  <si>
    <t>Lorenzo Peña</t>
  </si>
  <si>
    <t>Chaïm Perelman</t>
  </si>
  <si>
    <t>Rózsa Péter</t>
  </si>
  <si>
    <t>Paolo da Pergola</t>
  </si>
  <si>
    <t>Peter of Spain</t>
  </si>
  <si>
    <t>13th century</t>
  </si>
  <si>
    <t>usually assumed to be Pope John XXI</t>
  </si>
  <si>
    <t>Philo the Dialectician</t>
  </si>
  <si>
    <t>Walter Pitts</t>
  </si>
  <si>
    <t>Porphyry</t>
  </si>
  <si>
    <t>Henry Pogorzelski</t>
  </si>
  <si>
    <t>Polish American parents</t>
  </si>
  <si>
    <t>Emil Leon Post</t>
  </si>
  <si>
    <t>Dag Prawitz</t>
  </si>
  <si>
    <t>Mojżesz Presburger</t>
  </si>
  <si>
    <t>Graham Priest</t>
  </si>
  <si>
    <t>Arthur Prior</t>
  </si>
  <si>
    <t>New Zealand</t>
  </si>
  <si>
    <t>Hilary Putnam</t>
  </si>
  <si>
    <t>Plato</t>
  </si>
  <si>
    <t>Greek</t>
  </si>
  <si>
    <t>Q</t>
  </si>
  <si>
    <t>Willard Van Orman Quine</t>
  </si>
  <si>
    <t>R</t>
  </si>
  <si>
    <t>Michael O. Rabin</t>
  </si>
  <si>
    <t>Constantin Rădulescu-Motru</t>
  </si>
  <si>
    <t>Romania</t>
  </si>
  <si>
    <t>Frank Plumpton Ramsey</t>
  </si>
  <si>
    <t>Petrus Ramus</t>
  </si>
  <si>
    <t>Helena Rasiowa</t>
  </si>
  <si>
    <t>Carveth Read</t>
  </si>
  <si>
    <t>Abraham Robinson</t>
  </si>
  <si>
    <t>Raphael M. Robinson</t>
  </si>
  <si>
    <t>Julia Robinson</t>
  </si>
  <si>
    <t>J. Barkley Rosser</t>
  </si>
  <si>
    <t>Richard Routley</t>
  </si>
  <si>
    <t>later Richard Sylvan</t>
  </si>
  <si>
    <t>Frederick Rowbottom</t>
  </si>
  <si>
    <t>Ian Rumfitt</t>
  </si>
  <si>
    <t>Bertrand Russell</t>
  </si>
  <si>
    <t>S</t>
  </si>
  <si>
    <t>Giovanni Girolamo Saccheri</t>
  </si>
  <si>
    <t>Raghunatha Siromani</t>
  </si>
  <si>
    <t>Gerald Sacks</t>
  </si>
  <si>
    <t>Albert of Saxony</t>
  </si>
  <si>
    <t>Rolf Schock</t>
  </si>
  <si>
    <t>Moses Schönfinkel</t>
  </si>
  <si>
    <t>USSR</t>
  </si>
  <si>
    <t>Ernst Schröder</t>
  </si>
  <si>
    <t>Kurt Schütte</t>
  </si>
  <si>
    <t>Dana Scott</t>
  </si>
  <si>
    <t>Sedulius Scottus</t>
  </si>
  <si>
    <t>Ireland/France</t>
  </si>
  <si>
    <t>John Duns Scotus</t>
  </si>
  <si>
    <t>Stewart Shapiro</t>
  </si>
  <si>
    <t>born 1951</t>
  </si>
  <si>
    <t>Fyodor Shcherbatskoy</t>
  </si>
  <si>
    <t>Saharon Shelah</t>
  </si>
  <si>
    <t>Gila Sher</t>
  </si>
  <si>
    <t>Israel/US</t>
  </si>
  <si>
    <t>William of Sherwood</t>
  </si>
  <si>
    <t>Hui Shi</t>
  </si>
  <si>
    <t>China</t>
  </si>
  <si>
    <t>Simplicius of Cilicia</t>
  </si>
  <si>
    <t>Turkey/Iran</t>
  </si>
  <si>
    <t>Thoralf Skolem</t>
  </si>
  <si>
    <t>Dimiter Skordev</t>
  </si>
  <si>
    <t>Theodore Slaman</t>
  </si>
  <si>
    <t>born 1954</t>
  </si>
  <si>
    <t>Raymond Smullyan</t>
  </si>
  <si>
    <t>William of Soissons</t>
  </si>
  <si>
    <t>Robert M. Solovay</t>
  </si>
  <si>
    <t>Richard the Sophister</t>
  </si>
  <si>
    <t>fl. late 13th century</t>
  </si>
  <si>
    <t>Mr. Spock</t>
  </si>
  <si>
    <t>Vulcan</t>
  </si>
  <si>
    <t>John R. Steel</t>
  </si>
  <si>
    <t>Martin Stokhof</t>
  </si>
  <si>
    <t>Ralph Strode</t>
  </si>
  <si>
    <t>Richard Swineshead</t>
  </si>
  <si>
    <t>Richard Sylvan</t>
  </si>
  <si>
    <t>born Richard Routley</t>
  </si>
  <si>
    <t>T</t>
  </si>
  <si>
    <t>Gaisi Takeuti</t>
  </si>
  <si>
    <t>Japan</t>
  </si>
  <si>
    <t>Alfred Tarski</t>
  </si>
  <si>
    <t>Theophrastus</t>
  </si>
  <si>
    <t>Pavel Tichý</t>
  </si>
  <si>
    <t>Czechoslovakia</t>
  </si>
  <si>
    <t>Friedrich Adolf Trendelenburg</t>
  </si>
  <si>
    <t>Anne Sjerp Troelstra</t>
  </si>
  <si>
    <t>Alan Turing</t>
  </si>
  <si>
    <t>Kazimierz Twardowski</t>
  </si>
  <si>
    <t>U</t>
  </si>
  <si>
    <t xml:space="preserve">Udayana </t>
  </si>
  <si>
    <t>author of Nyayakusumanjali</t>
  </si>
  <si>
    <t>rational theology to prove the existense of God using logic</t>
  </si>
  <si>
    <t>Udyotakara</t>
  </si>
  <si>
    <t>Alasdair Urquhart</t>
  </si>
  <si>
    <t>Vladimir Uspensky</t>
  </si>
  <si>
    <t>Soviet Union/Russia</t>
  </si>
  <si>
    <t>V</t>
  </si>
  <si>
    <t>Lorenzo Valla</t>
  </si>
  <si>
    <t>Moshe Y. Vardi</t>
  </si>
  <si>
    <t>Nicolai A. Vasiliev</t>
  </si>
  <si>
    <t>Robert Lawson Vaught</t>
  </si>
  <si>
    <t>John Venn</t>
  </si>
  <si>
    <t>Juan Luis Vives</t>
  </si>
  <si>
    <t>Pakṣilasvāmin Vātsyāyana wrote the first known commentary on Goutama's Nyaya Sutras</t>
  </si>
  <si>
    <t>5th century CE</t>
  </si>
  <si>
    <t>W</t>
  </si>
  <si>
    <t>Hao Wang</t>
  </si>
  <si>
    <t>China/US</t>
  </si>
  <si>
    <t>Isaac Watts</t>
  </si>
  <si>
    <t>Richard Whately</t>
  </si>
  <si>
    <t>Alfred North Whitehead</t>
  </si>
  <si>
    <t>Ludwig Wittgenstein</t>
  </si>
  <si>
    <t>Christian Wolff</t>
  </si>
  <si>
    <t>W. Hugh Woodin</t>
  </si>
  <si>
    <t>born 1955</t>
  </si>
  <si>
    <t>John Woods</t>
  </si>
  <si>
    <t>born 1937</t>
  </si>
  <si>
    <t>Georg Henrik von Wright</t>
  </si>
  <si>
    <t>X</t>
  </si>
  <si>
    <t>Y</t>
  </si>
  <si>
    <t>Jin Yuelin</t>
  </si>
  <si>
    <t>Z</t>
  </si>
  <si>
    <t>Jacopo Zabarella</t>
  </si>
  <si>
    <t>Lotfi A. Zadeh</t>
  </si>
  <si>
    <t>Ernst Zermelo</t>
  </si>
  <si>
    <t>Alexander Zinoviev</t>
  </si>
  <si>
    <t>Soviet Union</t>
  </si>
  <si>
    <t>c. 480</t>
  </si>
  <si>
    <t>c. 1290</t>
  </si>
  <si>
    <t>c. 1300</t>
  </si>
  <si>
    <t>c. 1275</t>
  </si>
  <si>
    <t>c. 1305</t>
  </si>
  <si>
    <t>c. 1215</t>
  </si>
  <si>
    <t>c. 234</t>
  </si>
  <si>
    <t>fl. 840</t>
  </si>
  <si>
    <t>Norway 1887</t>
  </si>
  <si>
    <t>c. 1407</t>
  </si>
  <si>
    <t>NAME</t>
  </si>
  <si>
    <t>COUNTRY</t>
  </si>
  <si>
    <t>BORN</t>
  </si>
  <si>
    <t>DEAD</t>
  </si>
  <si>
    <t>durée de vie</t>
  </si>
  <si>
    <t>María Manzano</t>
  </si>
  <si>
    <t>LOGICIANS</t>
  </si>
  <si>
    <t>Pierre Abelard</t>
  </si>
  <si>
    <t>phD in 1989</t>
  </si>
  <si>
    <t>LP related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</si>
</sst>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U334"/>
  <sheetViews>
    <sheetView tabSelected="1" topLeftCell="A289" workbookViewId="0">
      <selection activeCell="F333" sqref="F333"/>
    </sheetView>
  </sheetViews>
  <sheetFormatPr baseColWidth="10" defaultRowHeight="15" x14ac:dyDescent="0.25"/>
  <cols>
    <col min="5" max="5" width="31" customWidth="1"/>
    <col min="6" max="6" width="10.5703125" customWidth="1"/>
    <col min="7" max="7" width="23.28515625" customWidth="1"/>
    <col min="8" max="11" width="18" customWidth="1"/>
  </cols>
  <sheetData>
    <row r="2" spans="4:21" x14ac:dyDescent="0.25">
      <c r="E2" s="2" t="s">
        <v>460</v>
      </c>
      <c r="F2" s="2"/>
    </row>
    <row r="4" spans="4:21" x14ac:dyDescent="0.25">
      <c r="D4" t="s">
        <v>0</v>
      </c>
      <c r="E4" t="s">
        <v>454</v>
      </c>
      <c r="F4" t="s">
        <v>463</v>
      </c>
      <c r="G4" t="s">
        <v>455</v>
      </c>
      <c r="H4" t="s">
        <v>456</v>
      </c>
      <c r="I4" t="s">
        <v>457</v>
      </c>
      <c r="J4" t="s">
        <v>456</v>
      </c>
      <c r="K4" t="s">
        <v>457</v>
      </c>
      <c r="L4" t="s">
        <v>458</v>
      </c>
    </row>
    <row r="5" spans="4:21" x14ac:dyDescent="0.25">
      <c r="E5" t="s">
        <v>461</v>
      </c>
      <c r="G5" t="s">
        <v>1</v>
      </c>
      <c r="H5">
        <v>1079</v>
      </c>
      <c r="I5">
        <v>1142</v>
      </c>
      <c r="J5">
        <f t="shared" ref="J5:J16" si="0">IF(H5&lt;&gt;"",SUBSTITUTE(SUBSTITUTE(H5,"c. ",""),"born ","")+0,K5-100)</f>
        <v>1079</v>
      </c>
      <c r="K5">
        <f t="shared" ref="K5:K16" si="1">IF(I5&lt;&gt;0,I5+0,"")</f>
        <v>1142</v>
      </c>
      <c r="L5">
        <f t="shared" ref="L5:L11" si="2">IF(K5="","alive",K5-J5)</f>
        <v>63</v>
      </c>
    </row>
    <row r="6" spans="4:21" x14ac:dyDescent="0.25">
      <c r="E6" t="s">
        <v>2</v>
      </c>
      <c r="G6" t="s">
        <v>3</v>
      </c>
      <c r="H6">
        <v>1896</v>
      </c>
      <c r="I6">
        <v>1962</v>
      </c>
      <c r="J6">
        <f t="shared" si="0"/>
        <v>1896</v>
      </c>
      <c r="K6">
        <f t="shared" si="1"/>
        <v>1962</v>
      </c>
      <c r="L6">
        <f t="shared" si="2"/>
        <v>66</v>
      </c>
    </row>
    <row r="7" spans="4:21" x14ac:dyDescent="0.25">
      <c r="E7" t="s">
        <v>4</v>
      </c>
      <c r="G7" t="s">
        <v>5</v>
      </c>
      <c r="H7">
        <v>1931</v>
      </c>
      <c r="I7">
        <v>2020</v>
      </c>
      <c r="J7">
        <f t="shared" si="0"/>
        <v>1931</v>
      </c>
      <c r="K7">
        <f t="shared" si="1"/>
        <v>2020</v>
      </c>
      <c r="L7">
        <f t="shared" si="2"/>
        <v>89</v>
      </c>
    </row>
    <row r="8" spans="4:21" x14ac:dyDescent="0.25">
      <c r="E8" t="s">
        <v>6</v>
      </c>
      <c r="G8" t="s">
        <v>3</v>
      </c>
      <c r="H8">
        <v>1443</v>
      </c>
      <c r="I8">
        <v>1485</v>
      </c>
      <c r="J8">
        <f t="shared" si="0"/>
        <v>1443</v>
      </c>
      <c r="K8">
        <f t="shared" si="1"/>
        <v>1485</v>
      </c>
      <c r="L8">
        <f t="shared" si="2"/>
        <v>42</v>
      </c>
    </row>
    <row r="9" spans="4:21" x14ac:dyDescent="0.25">
      <c r="E9" t="s">
        <v>7</v>
      </c>
      <c r="G9" t="s">
        <v>8</v>
      </c>
      <c r="H9">
        <v>1890</v>
      </c>
      <c r="I9">
        <v>1963</v>
      </c>
      <c r="J9">
        <f t="shared" si="0"/>
        <v>1890</v>
      </c>
      <c r="K9">
        <f t="shared" si="1"/>
        <v>1963</v>
      </c>
      <c r="L9">
        <f t="shared" si="2"/>
        <v>73</v>
      </c>
    </row>
    <row r="10" spans="4:21" x14ac:dyDescent="0.25">
      <c r="E10" t="s">
        <v>9</v>
      </c>
      <c r="G10" t="s">
        <v>10</v>
      </c>
      <c r="H10">
        <v>735</v>
      </c>
      <c r="I10">
        <v>804</v>
      </c>
      <c r="J10">
        <f t="shared" si="0"/>
        <v>735</v>
      </c>
      <c r="K10">
        <f t="shared" si="1"/>
        <v>804</v>
      </c>
      <c r="L10">
        <f t="shared" si="2"/>
        <v>69</v>
      </c>
      <c r="P10" t="str">
        <f>RIGHT(H55,2)</f>
        <v>80</v>
      </c>
      <c r="Q10">
        <f>IF(RIGHT(H55,2)="BC",-1,1)</f>
        <v>1</v>
      </c>
      <c r="R10" t="str">
        <f>SUBSTITUTE(H55,"c. ","")</f>
        <v>-280</v>
      </c>
      <c r="S10" t="str">
        <f>SUBSTITUTE(R10," BC","")</f>
        <v>-280</v>
      </c>
      <c r="T10" t="str">
        <f>SUBSTITUTE(S10,"born ","")</f>
        <v>-280</v>
      </c>
      <c r="U10">
        <f>T10*Q10</f>
        <v>-280</v>
      </c>
    </row>
    <row r="11" spans="4:21" x14ac:dyDescent="0.25">
      <c r="E11" t="s">
        <v>11</v>
      </c>
      <c r="G11" t="s">
        <v>12</v>
      </c>
      <c r="H11">
        <v>1924</v>
      </c>
      <c r="I11">
        <v>1972</v>
      </c>
      <c r="J11">
        <f t="shared" si="0"/>
        <v>1924</v>
      </c>
      <c r="K11">
        <f t="shared" si="1"/>
        <v>1972</v>
      </c>
      <c r="L11">
        <f t="shared" si="2"/>
        <v>48</v>
      </c>
      <c r="R11" t="str">
        <f>SUBSTITUTE(H56,"c. ","")</f>
        <v>1903</v>
      </c>
      <c r="S11" t="str">
        <f t="shared" ref="S11:S20" si="3">SUBSTITUTE(R11," BC","")</f>
        <v>1903</v>
      </c>
    </row>
    <row r="12" spans="4:21" x14ac:dyDescent="0.25">
      <c r="E12" t="s">
        <v>13</v>
      </c>
      <c r="G12" t="s">
        <v>12</v>
      </c>
      <c r="H12" t="s">
        <v>14</v>
      </c>
      <c r="J12">
        <f t="shared" si="0"/>
        <v>1938</v>
      </c>
      <c r="K12" t="str">
        <f t="shared" si="1"/>
        <v/>
      </c>
      <c r="L12" t="str">
        <f>IF(K12="","alive",K12-J12)</f>
        <v>alive</v>
      </c>
      <c r="R12" t="str">
        <f>SUBSTITUTE(H57,"c. ","")</f>
        <v>1884</v>
      </c>
      <c r="S12" t="str">
        <f t="shared" si="3"/>
        <v>1884</v>
      </c>
    </row>
    <row r="13" spans="4:21" x14ac:dyDescent="0.25">
      <c r="E13" t="s">
        <v>15</v>
      </c>
      <c r="G13" t="s">
        <v>16</v>
      </c>
      <c r="H13">
        <v>1225</v>
      </c>
      <c r="I13">
        <v>1274</v>
      </c>
      <c r="J13">
        <f t="shared" si="0"/>
        <v>1225</v>
      </c>
      <c r="K13">
        <f t="shared" si="1"/>
        <v>1274</v>
      </c>
      <c r="L13">
        <f t="shared" ref="L13:L16" si="4">IF(K13="","alive",K13-J13)</f>
        <v>49</v>
      </c>
      <c r="R13" t="str">
        <f>SUBSTITUTE(H58,"c. ","")</f>
        <v>1902</v>
      </c>
      <c r="S13" t="str">
        <f t="shared" si="3"/>
        <v>1902</v>
      </c>
    </row>
    <row r="14" spans="4:21" x14ac:dyDescent="0.25">
      <c r="E14" t="s">
        <v>17</v>
      </c>
      <c r="G14" t="s">
        <v>18</v>
      </c>
      <c r="H14" t="s">
        <v>19</v>
      </c>
      <c r="J14">
        <f t="shared" si="0"/>
        <v>1932</v>
      </c>
      <c r="K14" t="str">
        <f t="shared" si="1"/>
        <v/>
      </c>
      <c r="L14" t="str">
        <f t="shared" si="4"/>
        <v>alive</v>
      </c>
      <c r="R14" t="str">
        <f>SUBSTITUTE(H59,"c. ","")</f>
        <v>1934</v>
      </c>
      <c r="S14" t="str">
        <f t="shared" si="3"/>
        <v>1934</v>
      </c>
    </row>
    <row r="15" spans="4:21" x14ac:dyDescent="0.25">
      <c r="E15" t="s">
        <v>20</v>
      </c>
      <c r="F15" t="s">
        <v>435</v>
      </c>
      <c r="G15" t="s">
        <v>21</v>
      </c>
      <c r="H15">
        <v>-384</v>
      </c>
      <c r="I15">
        <v>-322</v>
      </c>
      <c r="J15">
        <f t="shared" si="0"/>
        <v>-384</v>
      </c>
      <c r="K15">
        <f t="shared" si="1"/>
        <v>-322</v>
      </c>
      <c r="L15">
        <f t="shared" si="4"/>
        <v>62</v>
      </c>
      <c r="R15" t="str">
        <f>SUBSTITUTE(P61,"c. ","")</f>
        <v>Portugal were known</v>
      </c>
      <c r="S15" t="str">
        <f t="shared" si="3"/>
        <v>Portugal were known</v>
      </c>
    </row>
    <row r="16" spans="4:21" x14ac:dyDescent="0.25">
      <c r="E16" t="s">
        <v>22</v>
      </c>
      <c r="G16" t="s">
        <v>1</v>
      </c>
      <c r="H16">
        <v>841</v>
      </c>
      <c r="I16">
        <v>876</v>
      </c>
      <c r="J16">
        <f t="shared" si="0"/>
        <v>841</v>
      </c>
      <c r="K16">
        <f t="shared" si="1"/>
        <v>876</v>
      </c>
      <c r="L16">
        <f t="shared" si="4"/>
        <v>35</v>
      </c>
      <c r="R16" t="str">
        <f>SUBSTITUTE(H61,"c. ","")</f>
        <v>1943</v>
      </c>
      <c r="S16" t="str">
        <f t="shared" si="3"/>
        <v>1943</v>
      </c>
    </row>
    <row r="17" spans="4:19" x14ac:dyDescent="0.25">
      <c r="D17" t="s">
        <v>23</v>
      </c>
      <c r="K17" t="str">
        <f t="shared" ref="K17" si="5">IF(I17&gt;0,I17+0,"alive")</f>
        <v>alive</v>
      </c>
      <c r="R17" t="str">
        <f>SUBSTITUTE(H62,"c. ","")</f>
        <v>born 1950</v>
      </c>
      <c r="S17" t="str">
        <f t="shared" si="3"/>
        <v>born 1950</v>
      </c>
    </row>
    <row r="18" spans="4:19" x14ac:dyDescent="0.25">
      <c r="E18" t="s">
        <v>24</v>
      </c>
      <c r="G18" t="s">
        <v>25</v>
      </c>
      <c r="I18">
        <v>1067</v>
      </c>
      <c r="J18">
        <f t="shared" ref="J18:J34" si="6">IF(H18&lt;&gt;"",SUBSTITUTE(SUBSTITUTE(H18,"c. ",""),"born ","")+0,K18-100)</f>
        <v>967</v>
      </c>
      <c r="K18">
        <f t="shared" ref="K18:K47" si="7">IF(I18&lt;&gt;0,I18+0,"")</f>
        <v>1067</v>
      </c>
      <c r="L18">
        <f t="shared" ref="L18" si="8">IF(K18="","alive",K18-J18)</f>
        <v>100</v>
      </c>
      <c r="R18" t="str">
        <f>SUBSTITUTE(H63,"c. ","")</f>
        <v>born 1961</v>
      </c>
      <c r="S18" t="str">
        <f t="shared" si="3"/>
        <v>born 1961</v>
      </c>
    </row>
    <row r="19" spans="4:19" x14ac:dyDescent="0.25">
      <c r="E19" t="s">
        <v>26</v>
      </c>
      <c r="G19" t="s">
        <v>27</v>
      </c>
      <c r="H19">
        <v>850</v>
      </c>
      <c r="I19">
        <v>910</v>
      </c>
      <c r="J19">
        <f t="shared" si="6"/>
        <v>850</v>
      </c>
      <c r="K19">
        <f t="shared" si="7"/>
        <v>910</v>
      </c>
      <c r="L19">
        <f t="shared" ref="L19:L35" si="9">IF(K19="","alive",K19-J19)</f>
        <v>60</v>
      </c>
      <c r="R19" t="str">
        <f>SUBSTITUTE(H64,"c. ","")</f>
        <v>1937</v>
      </c>
      <c r="S19" t="str">
        <f t="shared" si="3"/>
        <v>1937</v>
      </c>
    </row>
    <row r="20" spans="4:19" x14ac:dyDescent="0.25">
      <c r="E20" t="s">
        <v>28</v>
      </c>
      <c r="G20" t="s">
        <v>29</v>
      </c>
      <c r="H20">
        <v>1818</v>
      </c>
      <c r="I20">
        <v>1903</v>
      </c>
      <c r="J20">
        <f t="shared" si="6"/>
        <v>1818</v>
      </c>
      <c r="K20">
        <f t="shared" si="7"/>
        <v>1903</v>
      </c>
      <c r="L20">
        <f t="shared" si="9"/>
        <v>85</v>
      </c>
      <c r="R20" t="str">
        <f>SUBSTITUTE(H65,"c. ","")</f>
        <v>born 1929</v>
      </c>
      <c r="S20" t="str">
        <f t="shared" si="3"/>
        <v>born 1929</v>
      </c>
    </row>
    <row r="21" spans="4:19" x14ac:dyDescent="0.25">
      <c r="E21" t="s">
        <v>30</v>
      </c>
      <c r="G21" t="s">
        <v>31</v>
      </c>
      <c r="H21">
        <v>1915</v>
      </c>
      <c r="I21">
        <v>1975</v>
      </c>
      <c r="J21">
        <f t="shared" si="6"/>
        <v>1915</v>
      </c>
      <c r="K21">
        <f t="shared" si="7"/>
        <v>1975</v>
      </c>
      <c r="L21">
        <f t="shared" si="9"/>
        <v>60</v>
      </c>
    </row>
    <row r="22" spans="4:19" x14ac:dyDescent="0.25">
      <c r="E22" t="s">
        <v>32</v>
      </c>
      <c r="G22" t="s">
        <v>12</v>
      </c>
      <c r="H22">
        <v>1921</v>
      </c>
      <c r="I22">
        <v>2012</v>
      </c>
      <c r="J22">
        <f t="shared" si="6"/>
        <v>1921</v>
      </c>
      <c r="K22">
        <f t="shared" si="7"/>
        <v>2012</v>
      </c>
      <c r="L22">
        <f t="shared" si="9"/>
        <v>91</v>
      </c>
    </row>
    <row r="23" spans="4:19" x14ac:dyDescent="0.25">
      <c r="E23" t="s">
        <v>33</v>
      </c>
      <c r="G23" t="s">
        <v>34</v>
      </c>
      <c r="H23" t="s">
        <v>35</v>
      </c>
      <c r="J23">
        <f t="shared" si="6"/>
        <v>1947</v>
      </c>
      <c r="K23" t="str">
        <f t="shared" si="7"/>
        <v/>
      </c>
      <c r="L23" t="str">
        <f t="shared" si="9"/>
        <v>alive</v>
      </c>
    </row>
    <row r="24" spans="4:19" x14ac:dyDescent="0.25">
      <c r="E24" t="s">
        <v>36</v>
      </c>
      <c r="G24" t="s">
        <v>12</v>
      </c>
      <c r="H24">
        <v>1942</v>
      </c>
      <c r="I24">
        <v>2000</v>
      </c>
      <c r="J24">
        <f t="shared" si="6"/>
        <v>1942</v>
      </c>
      <c r="K24">
        <f t="shared" si="7"/>
        <v>2000</v>
      </c>
      <c r="L24">
        <f t="shared" si="9"/>
        <v>58</v>
      </c>
    </row>
    <row r="25" spans="4:19" x14ac:dyDescent="0.25">
      <c r="E25" t="s">
        <v>37</v>
      </c>
      <c r="G25" t="s">
        <v>12</v>
      </c>
      <c r="H25">
        <v>1943</v>
      </c>
      <c r="I25">
        <v>2011</v>
      </c>
      <c r="J25">
        <f t="shared" si="6"/>
        <v>1943</v>
      </c>
      <c r="K25">
        <f t="shared" si="7"/>
        <v>2011</v>
      </c>
      <c r="L25">
        <f t="shared" si="9"/>
        <v>68</v>
      </c>
    </row>
    <row r="26" spans="4:19" x14ac:dyDescent="0.25">
      <c r="E26" t="s">
        <v>38</v>
      </c>
      <c r="G26" t="s">
        <v>39</v>
      </c>
      <c r="H26" t="s">
        <v>40</v>
      </c>
      <c r="J26">
        <f t="shared" si="6"/>
        <v>1945</v>
      </c>
      <c r="K26" t="str">
        <f t="shared" si="7"/>
        <v/>
      </c>
      <c r="L26" t="str">
        <f t="shared" si="9"/>
        <v>alive</v>
      </c>
    </row>
    <row r="27" spans="4:19" x14ac:dyDescent="0.25">
      <c r="E27" t="s">
        <v>41</v>
      </c>
      <c r="G27" t="s">
        <v>12</v>
      </c>
      <c r="H27" t="s">
        <v>42</v>
      </c>
      <c r="J27">
        <f t="shared" si="6"/>
        <v>1931</v>
      </c>
      <c r="K27" t="str">
        <f t="shared" si="7"/>
        <v/>
      </c>
      <c r="L27" t="str">
        <f t="shared" si="9"/>
        <v>alive</v>
      </c>
    </row>
    <row r="28" spans="4:19" x14ac:dyDescent="0.25">
      <c r="E28" t="s">
        <v>43</v>
      </c>
      <c r="G28" t="s">
        <v>12</v>
      </c>
      <c r="H28" t="s">
        <v>42</v>
      </c>
      <c r="J28">
        <f t="shared" si="6"/>
        <v>1931</v>
      </c>
      <c r="K28" t="str">
        <f t="shared" si="7"/>
        <v/>
      </c>
      <c r="L28" t="str">
        <f t="shared" si="9"/>
        <v>alive</v>
      </c>
    </row>
    <row r="29" spans="4:19" x14ac:dyDescent="0.25">
      <c r="E29" t="s">
        <v>44</v>
      </c>
      <c r="G29" t="s">
        <v>45</v>
      </c>
      <c r="H29" t="s">
        <v>46</v>
      </c>
      <c r="J29">
        <f t="shared" si="6"/>
        <v>1953</v>
      </c>
      <c r="K29" t="str">
        <f t="shared" si="7"/>
        <v/>
      </c>
      <c r="L29" t="str">
        <f t="shared" si="9"/>
        <v>alive</v>
      </c>
    </row>
    <row r="30" spans="4:19" x14ac:dyDescent="0.25">
      <c r="E30" t="s">
        <v>47</v>
      </c>
      <c r="G30" t="s">
        <v>34</v>
      </c>
      <c r="H30" t="s">
        <v>48</v>
      </c>
      <c r="J30">
        <f t="shared" si="6"/>
        <v>1949</v>
      </c>
      <c r="K30" t="str">
        <f t="shared" si="7"/>
        <v/>
      </c>
      <c r="L30" t="str">
        <f t="shared" si="9"/>
        <v>alive</v>
      </c>
    </row>
    <row r="31" spans="4:19" x14ac:dyDescent="0.25">
      <c r="E31" t="s">
        <v>49</v>
      </c>
      <c r="G31" t="s">
        <v>50</v>
      </c>
      <c r="H31">
        <v>1888</v>
      </c>
      <c r="I31">
        <v>1977</v>
      </c>
      <c r="J31">
        <f t="shared" si="6"/>
        <v>1888</v>
      </c>
      <c r="K31">
        <f t="shared" si="7"/>
        <v>1977</v>
      </c>
      <c r="L31">
        <f t="shared" si="9"/>
        <v>89</v>
      </c>
    </row>
    <row r="32" spans="4:19" x14ac:dyDescent="0.25">
      <c r="E32" t="s">
        <v>51</v>
      </c>
      <c r="G32" t="s">
        <v>34</v>
      </c>
      <c r="H32">
        <v>1908</v>
      </c>
      <c r="I32">
        <v>1964</v>
      </c>
      <c r="J32">
        <f t="shared" si="6"/>
        <v>1908</v>
      </c>
      <c r="K32">
        <f t="shared" si="7"/>
        <v>1964</v>
      </c>
      <c r="L32">
        <f t="shared" si="9"/>
        <v>56</v>
      </c>
    </row>
    <row r="33" spans="4:16" x14ac:dyDescent="0.25">
      <c r="E33" t="s">
        <v>52</v>
      </c>
      <c r="G33" t="s">
        <v>50</v>
      </c>
      <c r="H33" t="s">
        <v>53</v>
      </c>
      <c r="J33">
        <f t="shared" si="6"/>
        <v>1965</v>
      </c>
      <c r="K33" t="str">
        <f t="shared" si="7"/>
        <v/>
      </c>
      <c r="L33" t="str">
        <f t="shared" si="9"/>
        <v>alive</v>
      </c>
    </row>
    <row r="34" spans="4:16" x14ac:dyDescent="0.25">
      <c r="E34" t="s">
        <v>54</v>
      </c>
      <c r="G34" t="s">
        <v>8</v>
      </c>
      <c r="H34">
        <v>1902</v>
      </c>
      <c r="I34">
        <v>1995</v>
      </c>
      <c r="J34">
        <f t="shared" si="6"/>
        <v>1902</v>
      </c>
      <c r="K34">
        <f t="shared" si="7"/>
        <v>1995</v>
      </c>
      <c r="L34">
        <f t="shared" si="9"/>
        <v>93</v>
      </c>
    </row>
    <row r="35" spans="4:16" x14ac:dyDescent="0.25">
      <c r="E35" t="s">
        <v>55</v>
      </c>
      <c r="G35" t="s">
        <v>56</v>
      </c>
      <c r="H35" t="s">
        <v>444</v>
      </c>
      <c r="I35">
        <v>524</v>
      </c>
      <c r="J35">
        <f>IF(H35&lt;&gt;"",SUBSTITUTE(SUBSTITUTE(H35,"c. ",""),"born ","")+0,K35-100)</f>
        <v>480</v>
      </c>
      <c r="K35">
        <f t="shared" si="7"/>
        <v>524</v>
      </c>
      <c r="L35">
        <f t="shared" si="9"/>
        <v>44</v>
      </c>
    </row>
    <row r="36" spans="4:16" x14ac:dyDescent="0.25">
      <c r="E36" t="s">
        <v>57</v>
      </c>
      <c r="G36" t="s">
        <v>58</v>
      </c>
      <c r="H36">
        <v>1781</v>
      </c>
      <c r="I36">
        <v>1848</v>
      </c>
      <c r="J36">
        <f t="shared" ref="J36:J43" si="10">IF(H36&lt;&gt;"",SUBSTITUTE(SUBSTITUTE(H36,"c. ",""),"born ","")+0,K36-100)</f>
        <v>1781</v>
      </c>
      <c r="K36">
        <f t="shared" si="7"/>
        <v>1848</v>
      </c>
      <c r="L36">
        <f t="shared" ref="L36:L43" si="11">IF(K36="","alive",K36-J36)</f>
        <v>67</v>
      </c>
    </row>
    <row r="37" spans="4:16" x14ac:dyDescent="0.25">
      <c r="E37" t="s">
        <v>59</v>
      </c>
      <c r="G37" t="s">
        <v>60</v>
      </c>
      <c r="H37" t="s">
        <v>61</v>
      </c>
      <c r="J37">
        <f t="shared" si="10"/>
        <v>1940</v>
      </c>
      <c r="K37" t="str">
        <f t="shared" si="7"/>
        <v/>
      </c>
      <c r="L37" t="str">
        <f t="shared" si="11"/>
        <v>alive</v>
      </c>
    </row>
    <row r="38" spans="4:16" x14ac:dyDescent="0.25">
      <c r="E38" t="s">
        <v>62</v>
      </c>
      <c r="F38" t="s">
        <v>435</v>
      </c>
      <c r="G38" t="s">
        <v>63</v>
      </c>
      <c r="H38">
        <v>1815</v>
      </c>
      <c r="I38">
        <v>1864</v>
      </c>
      <c r="J38">
        <f t="shared" si="10"/>
        <v>1815</v>
      </c>
      <c r="K38">
        <f t="shared" si="7"/>
        <v>1864</v>
      </c>
      <c r="L38">
        <f t="shared" si="11"/>
        <v>49</v>
      </c>
    </row>
    <row r="39" spans="4:16" x14ac:dyDescent="0.25">
      <c r="E39" t="s">
        <v>64</v>
      </c>
      <c r="G39" t="s">
        <v>12</v>
      </c>
      <c r="H39">
        <v>1940</v>
      </c>
      <c r="I39">
        <v>1996</v>
      </c>
      <c r="J39">
        <f t="shared" si="10"/>
        <v>1940</v>
      </c>
      <c r="K39">
        <f t="shared" si="7"/>
        <v>1996</v>
      </c>
      <c r="L39">
        <f t="shared" si="11"/>
        <v>56</v>
      </c>
    </row>
    <row r="40" spans="4:16" x14ac:dyDescent="0.25">
      <c r="E40" t="s">
        <v>65</v>
      </c>
      <c r="I40">
        <v>2000</v>
      </c>
      <c r="J40">
        <f t="shared" si="10"/>
        <v>1900</v>
      </c>
      <c r="K40">
        <f t="shared" si="7"/>
        <v>2000</v>
      </c>
      <c r="L40">
        <f t="shared" si="11"/>
        <v>100</v>
      </c>
      <c r="P40" t="s">
        <v>66</v>
      </c>
    </row>
    <row r="41" spans="4:16" x14ac:dyDescent="0.25">
      <c r="E41" t="s">
        <v>67</v>
      </c>
      <c r="G41" t="s">
        <v>68</v>
      </c>
      <c r="H41" t="s">
        <v>445</v>
      </c>
      <c r="I41">
        <v>1349</v>
      </c>
      <c r="J41">
        <f t="shared" si="10"/>
        <v>1290</v>
      </c>
      <c r="K41">
        <f t="shared" si="7"/>
        <v>1349</v>
      </c>
      <c r="L41">
        <f t="shared" si="11"/>
        <v>59</v>
      </c>
    </row>
    <row r="42" spans="4:16" x14ac:dyDescent="0.25">
      <c r="E42" t="s">
        <v>69</v>
      </c>
      <c r="G42" t="s">
        <v>68</v>
      </c>
      <c r="I42">
        <v>1379</v>
      </c>
      <c r="J42">
        <f t="shared" si="10"/>
        <v>1279</v>
      </c>
      <c r="K42">
        <f t="shared" si="7"/>
        <v>1379</v>
      </c>
      <c r="L42">
        <f t="shared" si="11"/>
        <v>100</v>
      </c>
    </row>
    <row r="43" spans="4:16" x14ac:dyDescent="0.25">
      <c r="E43" t="s">
        <v>70</v>
      </c>
      <c r="G43" t="s">
        <v>34</v>
      </c>
      <c r="H43">
        <v>1881</v>
      </c>
      <c r="I43">
        <v>1966</v>
      </c>
      <c r="J43">
        <f t="shared" si="10"/>
        <v>1881</v>
      </c>
      <c r="K43">
        <f t="shared" si="7"/>
        <v>1966</v>
      </c>
      <c r="L43">
        <f t="shared" si="11"/>
        <v>85</v>
      </c>
    </row>
    <row r="44" spans="4:16" x14ac:dyDescent="0.25">
      <c r="E44" t="s">
        <v>71</v>
      </c>
      <c r="G44" t="s">
        <v>29</v>
      </c>
      <c r="H44" t="s">
        <v>35</v>
      </c>
      <c r="J44">
        <f t="shared" ref="J44:J47" si="12">IF(H44&lt;&gt;"",SUBSTITUTE(SUBSTITUTE(H44,"c. ",""),"born ","")+0,K44-100)</f>
        <v>1947</v>
      </c>
      <c r="K44" t="str">
        <f t="shared" si="7"/>
        <v/>
      </c>
      <c r="L44" t="str">
        <f t="shared" ref="L44:L47" si="13">IF(K44="","alive",K44-J44)</f>
        <v>alive</v>
      </c>
    </row>
    <row r="45" spans="4:16" x14ac:dyDescent="0.25">
      <c r="E45" t="s">
        <v>72</v>
      </c>
      <c r="G45" t="s">
        <v>34</v>
      </c>
      <c r="H45">
        <v>1590</v>
      </c>
      <c r="I45">
        <v>1629</v>
      </c>
      <c r="J45">
        <f t="shared" si="12"/>
        <v>1590</v>
      </c>
      <c r="K45">
        <f t="shared" si="7"/>
        <v>1629</v>
      </c>
      <c r="L45">
        <f t="shared" si="13"/>
        <v>39</v>
      </c>
    </row>
    <row r="46" spans="4:16" x14ac:dyDescent="0.25">
      <c r="E46" t="s">
        <v>73</v>
      </c>
      <c r="G46" t="s">
        <v>1</v>
      </c>
      <c r="H46" t="s">
        <v>446</v>
      </c>
      <c r="I46">
        <v>1358</v>
      </c>
      <c r="J46">
        <f t="shared" si="12"/>
        <v>1300</v>
      </c>
      <c r="K46">
        <f t="shared" si="7"/>
        <v>1358</v>
      </c>
      <c r="L46">
        <f t="shared" si="13"/>
        <v>58</v>
      </c>
    </row>
    <row r="47" spans="4:16" x14ac:dyDescent="0.25">
      <c r="E47" t="s">
        <v>74</v>
      </c>
      <c r="G47" t="s">
        <v>68</v>
      </c>
      <c r="H47" t="s">
        <v>447</v>
      </c>
      <c r="I47">
        <v>1344</v>
      </c>
      <c r="J47">
        <f t="shared" si="12"/>
        <v>1275</v>
      </c>
      <c r="K47">
        <f t="shared" si="7"/>
        <v>1344</v>
      </c>
      <c r="L47">
        <f t="shared" si="13"/>
        <v>69</v>
      </c>
    </row>
    <row r="48" spans="4:16" x14ac:dyDescent="0.25">
      <c r="D48" t="s">
        <v>75</v>
      </c>
    </row>
    <row r="49" spans="5:16" x14ac:dyDescent="0.25">
      <c r="E49" t="s">
        <v>76</v>
      </c>
      <c r="G49" t="s">
        <v>27</v>
      </c>
      <c r="H49">
        <v>-371</v>
      </c>
      <c r="I49">
        <v>-285</v>
      </c>
      <c r="J49">
        <f t="shared" ref="J49:J52" si="14">IF(H49&lt;&gt;"",SUBSTITUTE(SUBSTITUTE(H49,"c. ",""),"born ","")+0,K49-100)</f>
        <v>-371</v>
      </c>
      <c r="K49">
        <f t="shared" ref="K49:K68" si="15">IF(I49&lt;&gt;0,I49+0,"")</f>
        <v>-285</v>
      </c>
      <c r="L49">
        <f t="shared" ref="L49:L52" si="16">IF(K49="","alive",K49-J49)</f>
        <v>86</v>
      </c>
    </row>
    <row r="50" spans="5:16" x14ac:dyDescent="0.25">
      <c r="E50" t="s">
        <v>77</v>
      </c>
      <c r="G50" t="s">
        <v>3</v>
      </c>
      <c r="H50">
        <v>1845</v>
      </c>
      <c r="I50">
        <v>1918</v>
      </c>
      <c r="J50">
        <f t="shared" si="14"/>
        <v>1845</v>
      </c>
      <c r="K50">
        <f t="shared" si="15"/>
        <v>1918</v>
      </c>
      <c r="L50">
        <f t="shared" si="16"/>
        <v>73</v>
      </c>
    </row>
    <row r="51" spans="5:16" x14ac:dyDescent="0.25">
      <c r="E51" t="s">
        <v>78</v>
      </c>
      <c r="G51" t="s">
        <v>3</v>
      </c>
      <c r="H51">
        <v>1891</v>
      </c>
      <c r="I51">
        <v>1970</v>
      </c>
      <c r="J51">
        <f t="shared" si="14"/>
        <v>1891</v>
      </c>
      <c r="K51">
        <f t="shared" si="15"/>
        <v>1970</v>
      </c>
      <c r="L51">
        <f t="shared" si="16"/>
        <v>79</v>
      </c>
      <c r="P51" t="e">
        <f>SEARCH(H51,"BC")</f>
        <v>#VALUE!</v>
      </c>
    </row>
    <row r="52" spans="5:16" x14ac:dyDescent="0.25">
      <c r="E52" t="s">
        <v>79</v>
      </c>
      <c r="G52" t="s">
        <v>29</v>
      </c>
      <c r="H52">
        <v>1832</v>
      </c>
      <c r="I52">
        <v>1898</v>
      </c>
      <c r="J52">
        <f t="shared" si="14"/>
        <v>1832</v>
      </c>
      <c r="K52">
        <f t="shared" si="15"/>
        <v>1898</v>
      </c>
      <c r="L52">
        <f t="shared" si="16"/>
        <v>66</v>
      </c>
    </row>
    <row r="53" spans="5:16" x14ac:dyDescent="0.25">
      <c r="E53" t="s">
        <v>80</v>
      </c>
      <c r="G53" t="s">
        <v>81</v>
      </c>
      <c r="I53">
        <v>500</v>
      </c>
      <c r="J53">
        <f t="shared" ref="J53:J68" si="17">IF(H53&lt;&gt;"",SUBSTITUTE(SUBSTITUTE(H53,"c. ",""),"born ","")+0,K53-100)</f>
        <v>400</v>
      </c>
      <c r="K53">
        <f t="shared" si="15"/>
        <v>500</v>
      </c>
      <c r="L53">
        <f t="shared" ref="L53:L68" si="18">IF(K53="","alive",K53-J53)</f>
        <v>100</v>
      </c>
      <c r="P53" t="s">
        <v>82</v>
      </c>
    </row>
    <row r="54" spans="5:16" x14ac:dyDescent="0.25">
      <c r="E54" t="s">
        <v>83</v>
      </c>
      <c r="G54" t="s">
        <v>84</v>
      </c>
      <c r="H54" t="s">
        <v>35</v>
      </c>
      <c r="J54">
        <f t="shared" si="17"/>
        <v>1947</v>
      </c>
      <c r="K54" t="str">
        <f t="shared" si="15"/>
        <v/>
      </c>
      <c r="L54" t="str">
        <f t="shared" si="18"/>
        <v>alive</v>
      </c>
    </row>
    <row r="55" spans="5:16" x14ac:dyDescent="0.25">
      <c r="E55" t="s">
        <v>85</v>
      </c>
      <c r="G55" t="s">
        <v>21</v>
      </c>
      <c r="H55">
        <v>-280</v>
      </c>
      <c r="I55">
        <v>-207</v>
      </c>
      <c r="J55">
        <f t="shared" si="17"/>
        <v>-280</v>
      </c>
      <c r="K55">
        <f t="shared" si="15"/>
        <v>-207</v>
      </c>
      <c r="L55">
        <f t="shared" si="18"/>
        <v>73</v>
      </c>
    </row>
    <row r="56" spans="5:16" x14ac:dyDescent="0.25">
      <c r="E56" t="s">
        <v>86</v>
      </c>
      <c r="G56" t="s">
        <v>12</v>
      </c>
      <c r="H56">
        <v>1903</v>
      </c>
      <c r="I56">
        <v>1995</v>
      </c>
      <c r="J56">
        <f t="shared" si="17"/>
        <v>1903</v>
      </c>
      <c r="K56">
        <f t="shared" si="15"/>
        <v>1995</v>
      </c>
      <c r="L56">
        <f t="shared" si="18"/>
        <v>92</v>
      </c>
    </row>
    <row r="57" spans="5:16" x14ac:dyDescent="0.25">
      <c r="E57" t="s">
        <v>87</v>
      </c>
      <c r="G57" t="s">
        <v>8</v>
      </c>
      <c r="H57">
        <v>1884</v>
      </c>
      <c r="I57">
        <v>1944</v>
      </c>
      <c r="J57">
        <f t="shared" si="17"/>
        <v>1884</v>
      </c>
      <c r="K57">
        <f t="shared" si="15"/>
        <v>1944</v>
      </c>
      <c r="L57">
        <f t="shared" si="18"/>
        <v>60</v>
      </c>
    </row>
    <row r="58" spans="5:16" x14ac:dyDescent="0.25">
      <c r="E58" t="s">
        <v>88</v>
      </c>
      <c r="G58" t="s">
        <v>12</v>
      </c>
      <c r="H58">
        <v>1902</v>
      </c>
      <c r="I58">
        <v>1985</v>
      </c>
      <c r="J58">
        <f t="shared" si="17"/>
        <v>1902</v>
      </c>
      <c r="K58">
        <f t="shared" si="15"/>
        <v>1985</v>
      </c>
      <c r="L58">
        <f t="shared" si="18"/>
        <v>83</v>
      </c>
    </row>
    <row r="59" spans="5:16" x14ac:dyDescent="0.25">
      <c r="E59" t="s">
        <v>89</v>
      </c>
      <c r="G59" t="s">
        <v>12</v>
      </c>
      <c r="H59">
        <v>1934</v>
      </c>
      <c r="I59">
        <v>2007</v>
      </c>
      <c r="J59">
        <f t="shared" si="17"/>
        <v>1934</v>
      </c>
      <c r="K59">
        <f t="shared" si="15"/>
        <v>2007</v>
      </c>
      <c r="L59">
        <f t="shared" si="18"/>
        <v>73</v>
      </c>
    </row>
    <row r="60" spans="5:16" x14ac:dyDescent="0.25">
      <c r="E60" t="s">
        <v>90</v>
      </c>
      <c r="H60">
        <v>1591</v>
      </c>
      <c r="J60" t="e">
        <f>IF(P61&lt;&gt;"",SUBSTITUTE(SUBSTITUTE(P61,"c. ",""),"born ","")+0,K60-100)</f>
        <v>#VALUE!</v>
      </c>
      <c r="K60" t="str">
        <f t="shared" si="15"/>
        <v/>
      </c>
      <c r="L60" t="str">
        <f t="shared" si="18"/>
        <v>alive</v>
      </c>
      <c r="P60" t="s">
        <v>91</v>
      </c>
    </row>
    <row r="61" spans="5:16" x14ac:dyDescent="0.25">
      <c r="E61" t="s">
        <v>93</v>
      </c>
      <c r="G61" t="s">
        <v>29</v>
      </c>
      <c r="H61">
        <v>1943</v>
      </c>
      <c r="I61">
        <v>2015</v>
      </c>
      <c r="J61">
        <f t="shared" si="17"/>
        <v>1943</v>
      </c>
      <c r="K61">
        <f t="shared" si="15"/>
        <v>2015</v>
      </c>
      <c r="L61">
        <f t="shared" si="18"/>
        <v>72</v>
      </c>
      <c r="P61" t="s">
        <v>92</v>
      </c>
    </row>
    <row r="62" spans="5:16" x14ac:dyDescent="0.25">
      <c r="E62" t="s">
        <v>94</v>
      </c>
      <c r="G62" t="s">
        <v>29</v>
      </c>
      <c r="H62" t="s">
        <v>95</v>
      </c>
      <c r="J62">
        <f t="shared" si="17"/>
        <v>1950</v>
      </c>
      <c r="K62" t="str">
        <f t="shared" si="15"/>
        <v/>
      </c>
      <c r="L62" t="str">
        <f t="shared" si="18"/>
        <v>alive</v>
      </c>
    </row>
    <row r="63" spans="5:16" x14ac:dyDescent="0.25">
      <c r="E63" t="s">
        <v>96</v>
      </c>
      <c r="G63" t="s">
        <v>1</v>
      </c>
      <c r="H63" t="s">
        <v>97</v>
      </c>
      <c r="J63">
        <f t="shared" si="17"/>
        <v>1961</v>
      </c>
      <c r="K63" t="str">
        <f t="shared" si="15"/>
        <v/>
      </c>
      <c r="L63" t="str">
        <f t="shared" si="18"/>
        <v>alive</v>
      </c>
    </row>
    <row r="64" spans="5:16" x14ac:dyDescent="0.25">
      <c r="E64" t="s">
        <v>98</v>
      </c>
      <c r="G64" t="s">
        <v>12</v>
      </c>
      <c r="H64">
        <v>1937</v>
      </c>
      <c r="I64">
        <v>2021</v>
      </c>
      <c r="J64">
        <f t="shared" si="17"/>
        <v>1937</v>
      </c>
      <c r="K64">
        <f t="shared" si="15"/>
        <v>2021</v>
      </c>
      <c r="L64">
        <f t="shared" si="18"/>
        <v>84</v>
      </c>
    </row>
    <row r="65" spans="4:16" x14ac:dyDescent="0.25">
      <c r="E65" t="s">
        <v>99</v>
      </c>
      <c r="G65" t="s">
        <v>100</v>
      </c>
      <c r="H65" t="s">
        <v>101</v>
      </c>
      <c r="J65">
        <f t="shared" si="17"/>
        <v>1929</v>
      </c>
      <c r="K65" t="str">
        <f t="shared" si="15"/>
        <v/>
      </c>
      <c r="L65" t="str">
        <f t="shared" si="18"/>
        <v>alive</v>
      </c>
    </row>
    <row r="66" spans="4:16" x14ac:dyDescent="0.25">
      <c r="E66" t="s">
        <v>102</v>
      </c>
      <c r="G66" t="s">
        <v>12</v>
      </c>
      <c r="H66">
        <v>1918</v>
      </c>
      <c r="I66">
        <v>2016</v>
      </c>
      <c r="J66">
        <f t="shared" si="17"/>
        <v>1918</v>
      </c>
      <c r="K66">
        <f t="shared" si="15"/>
        <v>2016</v>
      </c>
      <c r="L66">
        <f t="shared" si="18"/>
        <v>98</v>
      </c>
    </row>
    <row r="67" spans="4:16" x14ac:dyDescent="0.25">
      <c r="E67" t="s">
        <v>103</v>
      </c>
      <c r="G67" t="s">
        <v>12</v>
      </c>
      <c r="H67">
        <v>1900</v>
      </c>
      <c r="I67">
        <v>1982</v>
      </c>
      <c r="J67">
        <f t="shared" si="17"/>
        <v>1900</v>
      </c>
      <c r="K67">
        <f t="shared" si="15"/>
        <v>1982</v>
      </c>
      <c r="L67">
        <f t="shared" si="18"/>
        <v>82</v>
      </c>
    </row>
    <row r="68" spans="4:16" x14ac:dyDescent="0.25">
      <c r="E68" t="s">
        <v>104</v>
      </c>
      <c r="G68" t="s">
        <v>8</v>
      </c>
      <c r="H68">
        <v>1889</v>
      </c>
      <c r="I68">
        <v>1981</v>
      </c>
      <c r="J68">
        <f t="shared" si="17"/>
        <v>1889</v>
      </c>
      <c r="K68">
        <f t="shared" si="15"/>
        <v>1981</v>
      </c>
      <c r="L68">
        <f t="shared" si="18"/>
        <v>92</v>
      </c>
    </row>
    <row r="69" spans="4:16" x14ac:dyDescent="0.25">
      <c r="D69" t="s">
        <v>105</v>
      </c>
    </row>
    <row r="70" spans="4:16" x14ac:dyDescent="0.25">
      <c r="E70" t="s">
        <v>106</v>
      </c>
      <c r="G70" t="s">
        <v>34</v>
      </c>
      <c r="H70" t="s">
        <v>19</v>
      </c>
      <c r="J70">
        <f t="shared" ref="J70" si="19">IF(H70&lt;&gt;"",SUBSTITUTE(SUBSTITUTE(H70,"c. ",""),"born ","")+0,K70-100)</f>
        <v>1932</v>
      </c>
      <c r="K70" t="str">
        <f t="shared" ref="K70:K75" si="20">IF(I70&lt;&gt;0,I70+0,"")</f>
        <v/>
      </c>
      <c r="L70" t="str">
        <f t="shared" ref="L70" si="21">IF(K70="","alive",K70-J70)</f>
        <v>alive</v>
      </c>
    </row>
    <row r="71" spans="4:16" x14ac:dyDescent="0.25">
      <c r="E71" t="s">
        <v>107</v>
      </c>
      <c r="G71" t="s">
        <v>12</v>
      </c>
      <c r="H71" t="s">
        <v>108</v>
      </c>
      <c r="J71">
        <f t="shared" ref="J71:J80" si="22">IF(H71&lt;&gt;"",SUBSTITUTE(SUBSTITUTE(H71,"c. ",""),"born ","")+0,K71-100)</f>
        <v>1928</v>
      </c>
      <c r="K71" t="str">
        <f t="shared" si="20"/>
        <v/>
      </c>
      <c r="L71" t="str">
        <f t="shared" ref="L71:L80" si="23">IF(K71="","alive",K71-J71)</f>
        <v>alive</v>
      </c>
    </row>
    <row r="72" spans="4:16" x14ac:dyDescent="0.25">
      <c r="E72" t="s">
        <v>109</v>
      </c>
      <c r="F72" t="s">
        <v>435</v>
      </c>
      <c r="G72" t="s">
        <v>29</v>
      </c>
      <c r="H72">
        <v>1806</v>
      </c>
      <c r="I72">
        <v>1871</v>
      </c>
      <c r="J72">
        <f t="shared" si="22"/>
        <v>1806</v>
      </c>
      <c r="K72">
        <f t="shared" si="20"/>
        <v>1871</v>
      </c>
      <c r="L72">
        <f t="shared" si="23"/>
        <v>65</v>
      </c>
    </row>
    <row r="73" spans="4:16" x14ac:dyDescent="0.25">
      <c r="E73" t="s">
        <v>110</v>
      </c>
      <c r="G73" t="s">
        <v>1</v>
      </c>
      <c r="H73">
        <v>1596</v>
      </c>
      <c r="I73">
        <v>1650</v>
      </c>
      <c r="J73">
        <f t="shared" si="22"/>
        <v>1596</v>
      </c>
      <c r="K73">
        <f t="shared" si="20"/>
        <v>1650</v>
      </c>
      <c r="L73">
        <f t="shared" si="23"/>
        <v>54</v>
      </c>
    </row>
    <row r="74" spans="4:16" x14ac:dyDescent="0.25">
      <c r="E74" t="s">
        <v>111</v>
      </c>
      <c r="G74" t="s">
        <v>27</v>
      </c>
      <c r="H74">
        <v>700</v>
      </c>
      <c r="I74">
        <v>800</v>
      </c>
      <c r="J74">
        <f t="shared" si="22"/>
        <v>700</v>
      </c>
      <c r="K74">
        <f t="shared" si="20"/>
        <v>800</v>
      </c>
      <c r="L74">
        <f t="shared" si="23"/>
        <v>100</v>
      </c>
    </row>
    <row r="75" spans="4:16" x14ac:dyDescent="0.25">
      <c r="E75" t="s">
        <v>112</v>
      </c>
      <c r="G75" t="s">
        <v>27</v>
      </c>
      <c r="H75">
        <v>500</v>
      </c>
      <c r="I75">
        <v>600</v>
      </c>
      <c r="J75">
        <f t="shared" si="22"/>
        <v>500</v>
      </c>
      <c r="K75">
        <f t="shared" si="20"/>
        <v>600</v>
      </c>
      <c r="L75">
        <f t="shared" si="23"/>
        <v>100</v>
      </c>
    </row>
    <row r="76" spans="4:16" x14ac:dyDescent="0.25">
      <c r="E76" t="s">
        <v>113</v>
      </c>
      <c r="G76" t="s">
        <v>21</v>
      </c>
      <c r="I76">
        <v>-300</v>
      </c>
      <c r="J76">
        <f t="shared" si="22"/>
        <v>-400</v>
      </c>
      <c r="K76">
        <f>IF(I76&lt;&gt;0,I76+0,"")</f>
        <v>-300</v>
      </c>
      <c r="L76">
        <f t="shared" si="23"/>
        <v>100</v>
      </c>
      <c r="P76">
        <f>SEARCH(H76,"BC")</f>
        <v>1</v>
      </c>
    </row>
    <row r="77" spans="4:16" x14ac:dyDescent="0.25">
      <c r="E77" t="s">
        <v>114</v>
      </c>
      <c r="G77" t="s">
        <v>34</v>
      </c>
      <c r="H77">
        <v>1485</v>
      </c>
      <c r="I77">
        <v>1525</v>
      </c>
      <c r="J77">
        <f t="shared" si="22"/>
        <v>1485</v>
      </c>
      <c r="K77">
        <f t="shared" ref="K77:K80" si="24">IF(I77&lt;&gt;0,I77+0,"")</f>
        <v>1525</v>
      </c>
      <c r="L77">
        <f t="shared" si="23"/>
        <v>40</v>
      </c>
    </row>
    <row r="78" spans="4:16" x14ac:dyDescent="0.25">
      <c r="E78" t="s">
        <v>115</v>
      </c>
      <c r="G78" t="s">
        <v>68</v>
      </c>
      <c r="I78">
        <v>1349</v>
      </c>
      <c r="J78">
        <f t="shared" si="22"/>
        <v>1249</v>
      </c>
      <c r="K78">
        <f t="shared" si="24"/>
        <v>1349</v>
      </c>
      <c r="L78">
        <f t="shared" si="23"/>
        <v>100</v>
      </c>
    </row>
    <row r="79" spans="4:16" x14ac:dyDescent="0.25">
      <c r="E79" t="s">
        <v>116</v>
      </c>
      <c r="G79" t="s">
        <v>29</v>
      </c>
      <c r="H79">
        <v>1925</v>
      </c>
      <c r="I79">
        <v>2011</v>
      </c>
      <c r="J79">
        <f t="shared" si="22"/>
        <v>1925</v>
      </c>
      <c r="K79">
        <f t="shared" si="24"/>
        <v>2011</v>
      </c>
      <c r="L79">
        <f t="shared" si="23"/>
        <v>86</v>
      </c>
    </row>
    <row r="80" spans="4:16" x14ac:dyDescent="0.25">
      <c r="E80" t="s">
        <v>117</v>
      </c>
      <c r="G80" t="s">
        <v>12</v>
      </c>
      <c r="H80">
        <v>1941</v>
      </c>
      <c r="I80">
        <v>2021</v>
      </c>
      <c r="J80">
        <f t="shared" si="22"/>
        <v>1941</v>
      </c>
      <c r="K80">
        <f t="shared" si="24"/>
        <v>2021</v>
      </c>
      <c r="L80">
        <f t="shared" si="23"/>
        <v>80</v>
      </c>
    </row>
    <row r="81" spans="4:12" x14ac:dyDescent="0.25">
      <c r="D81" t="s">
        <v>118</v>
      </c>
    </row>
    <row r="82" spans="4:12" x14ac:dyDescent="0.25">
      <c r="E82" t="s">
        <v>119</v>
      </c>
      <c r="G82" t="s">
        <v>120</v>
      </c>
      <c r="H82">
        <v>1924</v>
      </c>
      <c r="I82">
        <v>2016</v>
      </c>
      <c r="J82">
        <f t="shared" ref="J82:J84" si="25">IF(H82&lt;&gt;"",SUBSTITUTE(SUBSTITUTE(H82,"c. ",""),"born ","")+0,K82-100)</f>
        <v>1924</v>
      </c>
      <c r="K82">
        <f t="shared" ref="K82:K84" si="26">IF(I82&lt;&gt;0,I82+0,"")</f>
        <v>2016</v>
      </c>
      <c r="L82">
        <f t="shared" ref="L82:L84" si="27">IF(K82="","alive",K82-J82)</f>
        <v>92</v>
      </c>
    </row>
    <row r="83" spans="4:12" x14ac:dyDescent="0.25">
      <c r="E83" t="s">
        <v>121</v>
      </c>
      <c r="G83" t="s">
        <v>12</v>
      </c>
      <c r="H83" t="s">
        <v>122</v>
      </c>
      <c r="J83">
        <f t="shared" si="25"/>
        <v>1952</v>
      </c>
      <c r="K83" t="str">
        <f t="shared" si="26"/>
        <v/>
      </c>
      <c r="L83" t="str">
        <f t="shared" si="27"/>
        <v>alive</v>
      </c>
    </row>
    <row r="84" spans="4:12" x14ac:dyDescent="0.25">
      <c r="E84" t="s">
        <v>123</v>
      </c>
      <c r="G84" t="s">
        <v>50</v>
      </c>
      <c r="H84">
        <v>1707</v>
      </c>
      <c r="I84">
        <v>1783</v>
      </c>
      <c r="J84">
        <f t="shared" si="25"/>
        <v>1707</v>
      </c>
      <c r="K84">
        <f t="shared" si="26"/>
        <v>1783</v>
      </c>
      <c r="L84">
        <f t="shared" si="27"/>
        <v>76</v>
      </c>
    </row>
    <row r="85" spans="4:12" x14ac:dyDescent="0.25">
      <c r="D85" t="s">
        <v>124</v>
      </c>
    </row>
    <row r="86" spans="4:12" x14ac:dyDescent="0.25">
      <c r="E86" t="s">
        <v>125</v>
      </c>
      <c r="G86" t="s">
        <v>12</v>
      </c>
      <c r="H86">
        <v>1928</v>
      </c>
      <c r="I86">
        <v>2016</v>
      </c>
      <c r="J86">
        <f t="shared" ref="J86:J97" si="28">IF(H86&lt;&gt;"",SUBSTITUTE(SUBSTITUTE(H86,"c. ",""),"born ","")+0,K86-100)</f>
        <v>1928</v>
      </c>
      <c r="K86">
        <f t="shared" ref="K86:K97" si="29">IF(I86&lt;&gt;0,I86+0,"")</f>
        <v>2016</v>
      </c>
      <c r="L86">
        <f t="shared" ref="L86:L97" si="30">IF(K86="","alive",K86-J86)</f>
        <v>88</v>
      </c>
    </row>
    <row r="87" spans="4:12" x14ac:dyDescent="0.25">
      <c r="E87" t="s">
        <v>126</v>
      </c>
      <c r="G87" t="s">
        <v>68</v>
      </c>
      <c r="H87">
        <v>1300</v>
      </c>
      <c r="I87">
        <v>1400</v>
      </c>
      <c r="J87">
        <f t="shared" si="28"/>
        <v>1300</v>
      </c>
      <c r="K87">
        <f t="shared" si="29"/>
        <v>1400</v>
      </c>
      <c r="L87">
        <f t="shared" si="30"/>
        <v>100</v>
      </c>
    </row>
    <row r="88" spans="4:12" x14ac:dyDescent="0.25">
      <c r="E88" t="s">
        <v>127</v>
      </c>
      <c r="G88" t="s">
        <v>12</v>
      </c>
      <c r="H88" t="s">
        <v>128</v>
      </c>
      <c r="J88">
        <f t="shared" si="28"/>
        <v>1946</v>
      </c>
      <c r="K88" t="str">
        <f t="shared" si="29"/>
        <v/>
      </c>
      <c r="L88" t="str">
        <f t="shared" si="30"/>
        <v>alive</v>
      </c>
    </row>
    <row r="89" spans="4:12" x14ac:dyDescent="0.25">
      <c r="E89" t="s">
        <v>129</v>
      </c>
      <c r="G89" t="s">
        <v>12</v>
      </c>
      <c r="H89" t="s">
        <v>128</v>
      </c>
      <c r="J89">
        <f t="shared" si="28"/>
        <v>1946</v>
      </c>
      <c r="K89" t="str">
        <f t="shared" si="29"/>
        <v/>
      </c>
      <c r="L89" t="str">
        <f t="shared" si="30"/>
        <v>alive</v>
      </c>
    </row>
    <row r="90" spans="4:12" x14ac:dyDescent="0.25">
      <c r="E90" t="s">
        <v>130</v>
      </c>
      <c r="G90" t="s">
        <v>12</v>
      </c>
      <c r="H90" t="s">
        <v>131</v>
      </c>
      <c r="J90">
        <f t="shared" si="28"/>
        <v>1942</v>
      </c>
      <c r="K90" t="str">
        <f t="shared" si="29"/>
        <v/>
      </c>
      <c r="L90" t="str">
        <f t="shared" si="30"/>
        <v>alive</v>
      </c>
    </row>
    <row r="91" spans="4:12" x14ac:dyDescent="0.25">
      <c r="E91" t="s">
        <v>132</v>
      </c>
      <c r="G91" t="s">
        <v>133</v>
      </c>
      <c r="H91" t="s">
        <v>134</v>
      </c>
      <c r="J91" t="e">
        <f t="shared" si="28"/>
        <v>#VALUE!</v>
      </c>
      <c r="K91" t="str">
        <f t="shared" si="29"/>
        <v/>
      </c>
      <c r="L91" t="str">
        <f t="shared" si="30"/>
        <v>alive</v>
      </c>
    </row>
    <row r="92" spans="4:12" x14ac:dyDescent="0.25">
      <c r="E92" t="s">
        <v>135</v>
      </c>
      <c r="G92" t="s">
        <v>12</v>
      </c>
      <c r="H92" t="s">
        <v>136</v>
      </c>
      <c r="J92">
        <f t="shared" si="28"/>
        <v>1957</v>
      </c>
      <c r="K92" t="str">
        <f t="shared" si="29"/>
        <v/>
      </c>
      <c r="L92" t="str">
        <f t="shared" si="30"/>
        <v>alive</v>
      </c>
    </row>
    <row r="93" spans="4:12" x14ac:dyDescent="0.25">
      <c r="E93" t="s">
        <v>137</v>
      </c>
      <c r="G93" t="s">
        <v>29</v>
      </c>
      <c r="H93" t="s">
        <v>95</v>
      </c>
      <c r="J93">
        <f t="shared" si="28"/>
        <v>1950</v>
      </c>
      <c r="K93" t="str">
        <f t="shared" si="29"/>
        <v/>
      </c>
      <c r="L93" t="str">
        <f t="shared" si="30"/>
        <v>alive</v>
      </c>
    </row>
    <row r="94" spans="4:12" x14ac:dyDescent="0.25">
      <c r="E94" t="s">
        <v>138</v>
      </c>
      <c r="G94" t="s">
        <v>1</v>
      </c>
      <c r="H94">
        <v>1920</v>
      </c>
      <c r="I94">
        <v>2008</v>
      </c>
      <c r="J94">
        <f t="shared" si="28"/>
        <v>1920</v>
      </c>
      <c r="K94">
        <f t="shared" si="29"/>
        <v>2008</v>
      </c>
      <c r="L94">
        <f t="shared" si="30"/>
        <v>88</v>
      </c>
    </row>
    <row r="95" spans="4:12" x14ac:dyDescent="0.25">
      <c r="E95" t="s">
        <v>139</v>
      </c>
      <c r="G95" t="s">
        <v>3</v>
      </c>
      <c r="H95">
        <v>1891</v>
      </c>
      <c r="I95">
        <v>1965</v>
      </c>
      <c r="J95">
        <f t="shared" si="28"/>
        <v>1891</v>
      </c>
      <c r="K95">
        <f t="shared" si="29"/>
        <v>1965</v>
      </c>
      <c r="L95">
        <f t="shared" si="30"/>
        <v>74</v>
      </c>
    </row>
    <row r="96" spans="4:12" x14ac:dyDescent="0.25">
      <c r="E96" t="s">
        <v>140</v>
      </c>
      <c r="G96" t="s">
        <v>3</v>
      </c>
      <c r="H96">
        <v>1848</v>
      </c>
      <c r="I96">
        <v>1925</v>
      </c>
      <c r="J96">
        <f t="shared" si="28"/>
        <v>1848</v>
      </c>
      <c r="K96">
        <f t="shared" si="29"/>
        <v>1925</v>
      </c>
      <c r="L96">
        <f t="shared" si="30"/>
        <v>77</v>
      </c>
    </row>
    <row r="97" spans="4:16" x14ac:dyDescent="0.25">
      <c r="E97" t="s">
        <v>141</v>
      </c>
      <c r="G97" t="s">
        <v>12</v>
      </c>
      <c r="H97" t="s">
        <v>142</v>
      </c>
      <c r="J97">
        <f t="shared" si="28"/>
        <v>1948</v>
      </c>
      <c r="K97" t="str">
        <f t="shared" si="29"/>
        <v/>
      </c>
      <c r="L97" t="str">
        <f t="shared" si="30"/>
        <v>alive</v>
      </c>
    </row>
    <row r="98" spans="4:16" x14ac:dyDescent="0.25">
      <c r="D98" t="s">
        <v>143</v>
      </c>
    </row>
    <row r="99" spans="4:16" x14ac:dyDescent="0.25">
      <c r="E99" t="s">
        <v>144</v>
      </c>
      <c r="G99" t="s">
        <v>29</v>
      </c>
      <c r="H99" t="s">
        <v>40</v>
      </c>
      <c r="J99">
        <f t="shared" ref="J99:J105" si="31">IF(H99&lt;&gt;"",SUBSTITUTE(SUBSTITUTE(H99,"c. ",""),"born ","")+0,K99-100)</f>
        <v>1945</v>
      </c>
      <c r="K99" t="str">
        <f t="shared" ref="K99:K105" si="32">IF(I99&lt;&gt;0,I99+0,"")</f>
        <v/>
      </c>
      <c r="L99" t="str">
        <f t="shared" ref="L99:L105" si="33">IF(K99="","alive",K99-J99)</f>
        <v>alive</v>
      </c>
    </row>
    <row r="100" spans="4:16" x14ac:dyDescent="0.25">
      <c r="E100" t="s">
        <v>145</v>
      </c>
      <c r="G100" t="s">
        <v>12</v>
      </c>
      <c r="H100" t="s">
        <v>146</v>
      </c>
      <c r="J100">
        <f t="shared" si="31"/>
        <v>1934</v>
      </c>
      <c r="K100" t="str">
        <f t="shared" si="32"/>
        <v/>
      </c>
      <c r="L100" t="str">
        <f t="shared" si="33"/>
        <v>alive</v>
      </c>
    </row>
    <row r="101" spans="4:16" x14ac:dyDescent="0.25">
      <c r="E101" t="s">
        <v>147</v>
      </c>
      <c r="H101">
        <v>1980</v>
      </c>
      <c r="I101">
        <v>1990</v>
      </c>
      <c r="J101">
        <f t="shared" si="31"/>
        <v>1980</v>
      </c>
      <c r="K101">
        <f t="shared" si="32"/>
        <v>1990</v>
      </c>
      <c r="L101">
        <f t="shared" si="33"/>
        <v>10</v>
      </c>
      <c r="P101" t="s">
        <v>148</v>
      </c>
    </row>
    <row r="102" spans="4:16" x14ac:dyDescent="0.25">
      <c r="E102" t="s">
        <v>149</v>
      </c>
      <c r="G102" t="s">
        <v>29</v>
      </c>
      <c r="H102">
        <v>1919</v>
      </c>
      <c r="I102">
        <v>1995</v>
      </c>
      <c r="J102">
        <f t="shared" si="31"/>
        <v>1919</v>
      </c>
      <c r="K102">
        <f t="shared" si="32"/>
        <v>1995</v>
      </c>
      <c r="L102">
        <f t="shared" si="33"/>
        <v>76</v>
      </c>
    </row>
    <row r="103" spans="4:16" x14ac:dyDescent="0.25">
      <c r="E103" t="s">
        <v>150</v>
      </c>
      <c r="G103" t="s">
        <v>12</v>
      </c>
      <c r="H103" t="s">
        <v>151</v>
      </c>
      <c r="J103">
        <f t="shared" si="31"/>
        <v>1943</v>
      </c>
      <c r="K103" t="str">
        <f t="shared" si="32"/>
        <v/>
      </c>
      <c r="L103" t="str">
        <f t="shared" si="33"/>
        <v>alive</v>
      </c>
    </row>
    <row r="104" spans="4:16" x14ac:dyDescent="0.25">
      <c r="E104" t="s">
        <v>152</v>
      </c>
      <c r="G104" t="s">
        <v>1</v>
      </c>
      <c r="H104">
        <v>1100</v>
      </c>
      <c r="I104">
        <v>1200</v>
      </c>
      <c r="J104">
        <f t="shared" si="31"/>
        <v>1100</v>
      </c>
      <c r="K104">
        <f t="shared" si="32"/>
        <v>1200</v>
      </c>
      <c r="L104">
        <f t="shared" si="33"/>
        <v>100</v>
      </c>
    </row>
    <row r="105" spans="4:16" x14ac:dyDescent="0.25">
      <c r="E105" t="s">
        <v>153</v>
      </c>
      <c r="G105" t="s">
        <v>154</v>
      </c>
      <c r="H105">
        <v>-300</v>
      </c>
      <c r="I105">
        <v>-200</v>
      </c>
      <c r="J105">
        <f t="shared" si="31"/>
        <v>-300</v>
      </c>
      <c r="K105">
        <f t="shared" si="32"/>
        <v>-200</v>
      </c>
      <c r="L105">
        <f t="shared" si="33"/>
        <v>100</v>
      </c>
      <c r="P105" t="s">
        <v>156</v>
      </c>
    </row>
    <row r="106" spans="4:16" x14ac:dyDescent="0.25">
      <c r="E106" t="s">
        <v>155</v>
      </c>
      <c r="G106" t="s">
        <v>27</v>
      </c>
      <c r="H106">
        <v>-1400</v>
      </c>
      <c r="I106">
        <v>-1300</v>
      </c>
      <c r="J106">
        <f t="shared" ref="J106:J116" si="34">IF(H106&lt;&gt;"",SUBSTITUTE(SUBSTITUTE(H106,"c. ",""),"born ","")+0,K106-100)</f>
        <v>-1400</v>
      </c>
      <c r="K106">
        <f t="shared" ref="K106:K116" si="35">IF(I106&lt;&gt;0,I106+0,"")</f>
        <v>-1300</v>
      </c>
      <c r="L106">
        <f t="shared" ref="L106:L116" si="36">IF(K106="","alive",K106-J106)</f>
        <v>100</v>
      </c>
      <c r="N106" t="s">
        <v>158</v>
      </c>
      <c r="P106" t="s">
        <v>157</v>
      </c>
    </row>
    <row r="107" spans="4:16" x14ac:dyDescent="0.25">
      <c r="E107" t="s">
        <v>159</v>
      </c>
      <c r="G107" t="s">
        <v>29</v>
      </c>
      <c r="H107">
        <v>1916</v>
      </c>
      <c r="I107">
        <v>2013</v>
      </c>
      <c r="J107">
        <f t="shared" si="34"/>
        <v>1916</v>
      </c>
      <c r="K107">
        <f t="shared" si="35"/>
        <v>2013</v>
      </c>
      <c r="L107">
        <f t="shared" si="36"/>
        <v>97</v>
      </c>
    </row>
    <row r="108" spans="4:16" x14ac:dyDescent="0.25">
      <c r="E108" t="s">
        <v>160</v>
      </c>
      <c r="G108" t="s">
        <v>3</v>
      </c>
      <c r="H108">
        <v>1909</v>
      </c>
      <c r="I108">
        <v>1945</v>
      </c>
      <c r="J108">
        <f t="shared" si="34"/>
        <v>1909</v>
      </c>
      <c r="K108">
        <f t="shared" si="35"/>
        <v>1945</v>
      </c>
      <c r="L108">
        <f t="shared" si="36"/>
        <v>36</v>
      </c>
    </row>
    <row r="109" spans="4:16" x14ac:dyDescent="0.25">
      <c r="E109" t="s">
        <v>161</v>
      </c>
      <c r="G109" t="s">
        <v>1</v>
      </c>
      <c r="H109">
        <v>1771</v>
      </c>
      <c r="I109">
        <v>1859</v>
      </c>
      <c r="J109">
        <f t="shared" si="34"/>
        <v>1771</v>
      </c>
      <c r="K109">
        <f t="shared" si="35"/>
        <v>1859</v>
      </c>
      <c r="L109">
        <f t="shared" si="36"/>
        <v>88</v>
      </c>
    </row>
    <row r="110" spans="4:16" x14ac:dyDescent="0.25">
      <c r="E110" t="s">
        <v>162</v>
      </c>
      <c r="G110" t="s">
        <v>1</v>
      </c>
      <c r="H110">
        <v>1070</v>
      </c>
      <c r="I110">
        <v>1154</v>
      </c>
      <c r="J110">
        <f t="shared" si="34"/>
        <v>1070</v>
      </c>
      <c r="K110">
        <f t="shared" si="35"/>
        <v>1154</v>
      </c>
      <c r="L110">
        <f t="shared" si="36"/>
        <v>84</v>
      </c>
    </row>
    <row r="111" spans="4:16" x14ac:dyDescent="0.25">
      <c r="E111" t="s">
        <v>163</v>
      </c>
      <c r="G111" t="s">
        <v>1</v>
      </c>
      <c r="H111" t="s">
        <v>35</v>
      </c>
      <c r="J111">
        <f t="shared" si="34"/>
        <v>1947</v>
      </c>
      <c r="K111" t="str">
        <f t="shared" si="35"/>
        <v/>
      </c>
      <c r="L111" t="str">
        <f t="shared" si="36"/>
        <v>alive</v>
      </c>
    </row>
    <row r="112" spans="4:16" x14ac:dyDescent="0.25">
      <c r="E112" t="s">
        <v>164</v>
      </c>
      <c r="F112" t="s">
        <v>435</v>
      </c>
      <c r="G112" t="s">
        <v>165</v>
      </c>
      <c r="H112">
        <v>1906</v>
      </c>
      <c r="I112">
        <v>1978</v>
      </c>
      <c r="J112">
        <f t="shared" si="34"/>
        <v>1906</v>
      </c>
      <c r="K112">
        <f t="shared" si="35"/>
        <v>1978</v>
      </c>
      <c r="L112">
        <f t="shared" si="36"/>
        <v>72</v>
      </c>
      <c r="O112" t="s">
        <v>12</v>
      </c>
    </row>
    <row r="113" spans="4:12" x14ac:dyDescent="0.25">
      <c r="E113" t="s">
        <v>166</v>
      </c>
      <c r="G113" t="s">
        <v>68</v>
      </c>
      <c r="H113">
        <v>1912</v>
      </c>
      <c r="I113">
        <v>1985</v>
      </c>
      <c r="J113">
        <f t="shared" si="34"/>
        <v>1912</v>
      </c>
      <c r="K113">
        <f t="shared" si="35"/>
        <v>1985</v>
      </c>
      <c r="L113">
        <f t="shared" si="36"/>
        <v>73</v>
      </c>
    </row>
    <row r="114" spans="4:12" x14ac:dyDescent="0.25">
      <c r="E114" t="s">
        <v>167</v>
      </c>
      <c r="G114" t="s">
        <v>168</v>
      </c>
      <c r="H114" t="s">
        <v>169</v>
      </c>
      <c r="J114">
        <f t="shared" si="34"/>
        <v>1959</v>
      </c>
      <c r="K114" t="str">
        <f t="shared" si="35"/>
        <v/>
      </c>
      <c r="L114" t="str">
        <f t="shared" si="36"/>
        <v>alive</v>
      </c>
    </row>
    <row r="115" spans="4:12" x14ac:dyDescent="0.25">
      <c r="E115" t="s">
        <v>170</v>
      </c>
      <c r="G115" t="s">
        <v>3</v>
      </c>
      <c r="H115">
        <v>1943</v>
      </c>
      <c r="I115">
        <v>2015</v>
      </c>
      <c r="J115">
        <f t="shared" si="34"/>
        <v>1943</v>
      </c>
      <c r="K115">
        <f t="shared" si="35"/>
        <v>2015</v>
      </c>
      <c r="L115">
        <f t="shared" si="36"/>
        <v>72</v>
      </c>
    </row>
    <row r="116" spans="4:12" x14ac:dyDescent="0.25">
      <c r="E116" t="s">
        <v>171</v>
      </c>
      <c r="G116" t="s">
        <v>34</v>
      </c>
      <c r="H116" t="s">
        <v>48</v>
      </c>
      <c r="J116">
        <f t="shared" si="34"/>
        <v>1949</v>
      </c>
      <c r="K116" t="str">
        <f t="shared" si="35"/>
        <v/>
      </c>
      <c r="L116" t="str">
        <f t="shared" si="36"/>
        <v>alive</v>
      </c>
    </row>
    <row r="117" spans="4:12" x14ac:dyDescent="0.25">
      <c r="D117" t="s">
        <v>172</v>
      </c>
    </row>
    <row r="118" spans="4:12" x14ac:dyDescent="0.25">
      <c r="E118" t="s">
        <v>173</v>
      </c>
      <c r="G118" t="s">
        <v>29</v>
      </c>
      <c r="H118" t="s">
        <v>40</v>
      </c>
      <c r="J118">
        <f t="shared" ref="J118:J132" si="37">IF(H118&lt;&gt;"",SUBSTITUTE(SUBSTITUTE(H118,"c. ",""),"born ","")+0,K118-100)</f>
        <v>1945</v>
      </c>
      <c r="K118" t="str">
        <f t="shared" ref="K118:K132" si="38">IF(I118&lt;&gt;0,I118+0,"")</f>
        <v/>
      </c>
      <c r="L118" t="str">
        <f t="shared" ref="L118:L132" si="39">IF(K118="","alive",K118-J118)</f>
        <v>alive</v>
      </c>
    </row>
    <row r="119" spans="4:12" x14ac:dyDescent="0.25">
      <c r="E119" t="s">
        <v>174</v>
      </c>
      <c r="G119" t="s">
        <v>175</v>
      </c>
      <c r="H119">
        <v>1941</v>
      </c>
      <c r="I119">
        <v>2016</v>
      </c>
      <c r="J119">
        <f t="shared" si="37"/>
        <v>1941</v>
      </c>
      <c r="K119">
        <f t="shared" si="38"/>
        <v>2016</v>
      </c>
      <c r="L119">
        <f t="shared" si="39"/>
        <v>75</v>
      </c>
    </row>
    <row r="120" spans="4:12" x14ac:dyDescent="0.25">
      <c r="E120" t="s">
        <v>176</v>
      </c>
      <c r="G120" t="s">
        <v>12</v>
      </c>
      <c r="H120" t="s">
        <v>128</v>
      </c>
      <c r="J120">
        <f t="shared" si="37"/>
        <v>1946</v>
      </c>
      <c r="K120" t="str">
        <f t="shared" si="38"/>
        <v/>
      </c>
      <c r="L120" t="str">
        <f t="shared" si="39"/>
        <v>alive</v>
      </c>
    </row>
    <row r="121" spans="4:12" x14ac:dyDescent="0.25">
      <c r="E121" t="s">
        <v>177</v>
      </c>
      <c r="G121" t="s">
        <v>178</v>
      </c>
      <c r="H121">
        <v>1910</v>
      </c>
      <c r="I121">
        <v>1973</v>
      </c>
      <c r="J121">
        <f t="shared" si="37"/>
        <v>1910</v>
      </c>
      <c r="K121">
        <f t="shared" si="38"/>
        <v>1973</v>
      </c>
      <c r="L121">
        <f t="shared" si="39"/>
        <v>63</v>
      </c>
    </row>
    <row r="122" spans="4:12" x14ac:dyDescent="0.25">
      <c r="E122" t="s">
        <v>179</v>
      </c>
      <c r="G122" t="s">
        <v>3</v>
      </c>
      <c r="H122">
        <v>1770</v>
      </c>
      <c r="I122">
        <v>1831</v>
      </c>
      <c r="J122">
        <f t="shared" si="37"/>
        <v>1770</v>
      </c>
      <c r="K122">
        <f t="shared" si="38"/>
        <v>1831</v>
      </c>
      <c r="L122">
        <f t="shared" si="39"/>
        <v>61</v>
      </c>
    </row>
    <row r="123" spans="4:12" x14ac:dyDescent="0.25">
      <c r="E123" t="s">
        <v>180</v>
      </c>
      <c r="G123" t="s">
        <v>181</v>
      </c>
      <c r="H123">
        <v>1912</v>
      </c>
      <c r="I123">
        <v>1986</v>
      </c>
      <c r="J123">
        <f t="shared" si="37"/>
        <v>1912</v>
      </c>
      <c r="K123">
        <f t="shared" si="38"/>
        <v>1986</v>
      </c>
      <c r="L123">
        <f t="shared" si="39"/>
        <v>74</v>
      </c>
    </row>
    <row r="124" spans="4:12" x14ac:dyDescent="0.25">
      <c r="E124" t="s">
        <v>182</v>
      </c>
      <c r="G124" t="s">
        <v>12</v>
      </c>
      <c r="H124">
        <v>1921</v>
      </c>
      <c r="I124">
        <v>2006</v>
      </c>
      <c r="J124">
        <f t="shared" si="37"/>
        <v>1921</v>
      </c>
      <c r="K124">
        <f t="shared" si="38"/>
        <v>2006</v>
      </c>
      <c r="L124">
        <f t="shared" si="39"/>
        <v>85</v>
      </c>
    </row>
    <row r="125" spans="4:12" x14ac:dyDescent="0.25">
      <c r="E125" t="s">
        <v>183</v>
      </c>
      <c r="G125" t="s">
        <v>1</v>
      </c>
      <c r="H125">
        <v>1908</v>
      </c>
      <c r="I125">
        <v>1931</v>
      </c>
      <c r="J125">
        <f t="shared" si="37"/>
        <v>1908</v>
      </c>
      <c r="K125">
        <f t="shared" si="38"/>
        <v>1931</v>
      </c>
      <c r="L125">
        <f t="shared" si="39"/>
        <v>23</v>
      </c>
    </row>
    <row r="126" spans="4:12" x14ac:dyDescent="0.25">
      <c r="E126" t="s">
        <v>184</v>
      </c>
      <c r="G126" t="s">
        <v>34</v>
      </c>
      <c r="H126">
        <v>1898</v>
      </c>
      <c r="I126">
        <v>1980</v>
      </c>
      <c r="J126">
        <f t="shared" si="37"/>
        <v>1898</v>
      </c>
      <c r="K126">
        <f t="shared" si="38"/>
        <v>1980</v>
      </c>
      <c r="L126">
        <f t="shared" si="39"/>
        <v>82</v>
      </c>
    </row>
    <row r="127" spans="4:12" x14ac:dyDescent="0.25">
      <c r="E127" t="s">
        <v>185</v>
      </c>
      <c r="G127" t="s">
        <v>3</v>
      </c>
      <c r="H127">
        <v>1862</v>
      </c>
      <c r="I127">
        <v>1943</v>
      </c>
      <c r="J127">
        <f t="shared" si="37"/>
        <v>1862</v>
      </c>
      <c r="K127">
        <f t="shared" si="38"/>
        <v>1943</v>
      </c>
      <c r="L127">
        <f t="shared" si="39"/>
        <v>81</v>
      </c>
    </row>
    <row r="128" spans="4:12" x14ac:dyDescent="0.25">
      <c r="E128" t="s">
        <v>186</v>
      </c>
      <c r="G128" t="s">
        <v>187</v>
      </c>
      <c r="H128">
        <v>1929</v>
      </c>
      <c r="I128">
        <v>2015</v>
      </c>
      <c r="J128">
        <f t="shared" si="37"/>
        <v>1929</v>
      </c>
      <c r="K128">
        <f t="shared" si="38"/>
        <v>2015</v>
      </c>
      <c r="L128">
        <f t="shared" si="39"/>
        <v>86</v>
      </c>
    </row>
    <row r="129" spans="4:14" x14ac:dyDescent="0.25">
      <c r="E129" t="s">
        <v>188</v>
      </c>
      <c r="G129" t="s">
        <v>12</v>
      </c>
      <c r="H129">
        <v>1918</v>
      </c>
      <c r="I129">
        <v>2001</v>
      </c>
      <c r="J129">
        <f t="shared" si="37"/>
        <v>1918</v>
      </c>
      <c r="K129">
        <f t="shared" si="38"/>
        <v>2001</v>
      </c>
      <c r="L129">
        <f t="shared" si="39"/>
        <v>83</v>
      </c>
    </row>
    <row r="130" spans="4:14" x14ac:dyDescent="0.25">
      <c r="E130" t="s">
        <v>189</v>
      </c>
      <c r="G130" t="s">
        <v>12</v>
      </c>
      <c r="H130" t="s">
        <v>190</v>
      </c>
      <c r="J130">
        <f t="shared" si="37"/>
        <v>1926</v>
      </c>
      <c r="K130" t="str">
        <f t="shared" si="38"/>
        <v/>
      </c>
      <c r="L130" t="str">
        <f t="shared" si="39"/>
        <v>alive</v>
      </c>
    </row>
    <row r="131" spans="4:14" x14ac:dyDescent="0.25">
      <c r="E131" t="s">
        <v>191</v>
      </c>
      <c r="G131" t="s">
        <v>31</v>
      </c>
      <c r="H131" t="s">
        <v>169</v>
      </c>
      <c r="J131">
        <f t="shared" si="37"/>
        <v>1959</v>
      </c>
      <c r="K131" t="str">
        <f t="shared" si="38"/>
        <v/>
      </c>
      <c r="L131" t="str">
        <f t="shared" si="39"/>
        <v>alive</v>
      </c>
    </row>
    <row r="132" spans="4:14" x14ac:dyDescent="0.25">
      <c r="E132" t="s">
        <v>192</v>
      </c>
      <c r="F132" t="s">
        <v>435</v>
      </c>
      <c r="G132" t="s">
        <v>1</v>
      </c>
      <c r="H132" t="s">
        <v>35</v>
      </c>
      <c r="J132">
        <f t="shared" si="37"/>
        <v>1947</v>
      </c>
      <c r="K132" t="str">
        <f t="shared" si="38"/>
        <v/>
      </c>
      <c r="L132" t="str">
        <f t="shared" si="39"/>
        <v>alive</v>
      </c>
    </row>
    <row r="133" spans="4:14" x14ac:dyDescent="0.25">
      <c r="D133" t="s">
        <v>193</v>
      </c>
    </row>
    <row r="134" spans="4:14" x14ac:dyDescent="0.25">
      <c r="E134" t="s">
        <v>194</v>
      </c>
      <c r="G134" t="s">
        <v>195</v>
      </c>
      <c r="H134">
        <v>1263</v>
      </c>
      <c r="I134">
        <v>1328</v>
      </c>
      <c r="J134">
        <f t="shared" ref="J134:J135" si="40">IF(H134&lt;&gt;"",SUBSTITUTE(SUBSTITUTE(H134,"c. ",""),"born ","")+0,K134-100)</f>
        <v>1263</v>
      </c>
      <c r="K134">
        <f t="shared" ref="K134:K135" si="41">IF(I134&lt;&gt;0,I134+0,"")</f>
        <v>1328</v>
      </c>
      <c r="L134">
        <f t="shared" ref="L134:L135" si="42">IF(K134="","alive",K134-J134)</f>
        <v>65</v>
      </c>
    </row>
    <row r="135" spans="4:14" x14ac:dyDescent="0.25">
      <c r="E135" t="s">
        <v>196</v>
      </c>
      <c r="G135" t="s">
        <v>197</v>
      </c>
      <c r="H135">
        <v>1330</v>
      </c>
      <c r="I135">
        <v>1396</v>
      </c>
      <c r="J135">
        <f t="shared" si="40"/>
        <v>1330</v>
      </c>
      <c r="K135">
        <f t="shared" si="41"/>
        <v>1396</v>
      </c>
      <c r="L135">
        <f t="shared" si="42"/>
        <v>66</v>
      </c>
    </row>
    <row r="136" spans="4:14" x14ac:dyDescent="0.25">
      <c r="D136" t="s">
        <v>198</v>
      </c>
    </row>
    <row r="137" spans="4:14" x14ac:dyDescent="0.25">
      <c r="E137" t="s">
        <v>199</v>
      </c>
      <c r="G137" t="s">
        <v>200</v>
      </c>
      <c r="H137">
        <v>1900</v>
      </c>
      <c r="I137">
        <v>2000</v>
      </c>
      <c r="J137">
        <f t="shared" ref="J137:J139" si="43">IF(H137&lt;&gt;"",SUBSTITUTE(SUBSTITUTE(H137,"c. ",""),"born ","")+0,K137-100)</f>
        <v>1900</v>
      </c>
      <c r="K137">
        <f t="shared" ref="K137:K139" si="44">IF(I137&lt;&gt;0,I137+0,"")</f>
        <v>2000</v>
      </c>
      <c r="L137">
        <f t="shared" ref="L137:L139" si="45">IF(K137="","alive",K137-J137)</f>
        <v>100</v>
      </c>
    </row>
    <row r="138" spans="4:14" x14ac:dyDescent="0.25">
      <c r="E138" t="s">
        <v>201</v>
      </c>
      <c r="G138" t="s">
        <v>8</v>
      </c>
      <c r="H138">
        <v>1906</v>
      </c>
      <c r="I138">
        <v>1965</v>
      </c>
      <c r="J138">
        <f t="shared" si="43"/>
        <v>1906</v>
      </c>
      <c r="K138">
        <f t="shared" si="44"/>
        <v>1965</v>
      </c>
      <c r="L138">
        <f t="shared" si="45"/>
        <v>59</v>
      </c>
    </row>
    <row r="139" spans="4:14" x14ac:dyDescent="0.25">
      <c r="E139" t="s">
        <v>202</v>
      </c>
      <c r="G139" t="s">
        <v>12</v>
      </c>
      <c r="H139">
        <v>1926</v>
      </c>
      <c r="I139">
        <v>2002</v>
      </c>
      <c r="J139">
        <f t="shared" si="43"/>
        <v>1926</v>
      </c>
      <c r="K139">
        <f t="shared" si="44"/>
        <v>2002</v>
      </c>
      <c r="L139">
        <f t="shared" si="45"/>
        <v>76</v>
      </c>
    </row>
    <row r="140" spans="4:14" x14ac:dyDescent="0.25">
      <c r="E140" t="s">
        <v>203</v>
      </c>
      <c r="G140" t="s">
        <v>12</v>
      </c>
      <c r="H140" t="s">
        <v>205</v>
      </c>
      <c r="J140">
        <f t="shared" ref="J140:J148" si="46">IF(H140&lt;&gt;"",SUBSTITUTE(SUBSTITUTE(H140,"c. ",""),"born ","")+0,K140-100)</f>
        <v>1936</v>
      </c>
      <c r="K140" t="str">
        <f t="shared" ref="K140:K148" si="47">IF(I140&lt;&gt;0,I140+0,"")</f>
        <v/>
      </c>
      <c r="L140" t="str">
        <f t="shared" ref="L140:L148" si="48">IF(K140="","alive",K140-J140)</f>
        <v>alive</v>
      </c>
      <c r="N140" t="s">
        <v>204</v>
      </c>
    </row>
    <row r="141" spans="4:14" x14ac:dyDescent="0.25">
      <c r="E141" t="s">
        <v>206</v>
      </c>
      <c r="G141" t="s">
        <v>68</v>
      </c>
      <c r="H141">
        <v>1835</v>
      </c>
      <c r="I141">
        <v>1882</v>
      </c>
      <c r="J141">
        <f t="shared" si="46"/>
        <v>1835</v>
      </c>
      <c r="K141">
        <f t="shared" si="47"/>
        <v>1882</v>
      </c>
      <c r="L141">
        <f t="shared" si="48"/>
        <v>47</v>
      </c>
    </row>
    <row r="142" spans="4:14" x14ac:dyDescent="0.25">
      <c r="E142" t="s">
        <v>207</v>
      </c>
      <c r="G142" t="s">
        <v>208</v>
      </c>
      <c r="H142">
        <v>1589</v>
      </c>
      <c r="I142">
        <v>1644</v>
      </c>
      <c r="J142">
        <f t="shared" si="46"/>
        <v>1589</v>
      </c>
      <c r="K142">
        <f t="shared" si="47"/>
        <v>1644</v>
      </c>
      <c r="L142">
        <f t="shared" si="48"/>
        <v>55</v>
      </c>
    </row>
    <row r="143" spans="4:14" x14ac:dyDescent="0.25">
      <c r="E143" t="s">
        <v>209</v>
      </c>
      <c r="G143" t="s">
        <v>29</v>
      </c>
      <c r="H143">
        <v>1858</v>
      </c>
      <c r="I143">
        <v>1931</v>
      </c>
      <c r="J143">
        <f t="shared" si="46"/>
        <v>1858</v>
      </c>
      <c r="K143">
        <f t="shared" si="47"/>
        <v>1931</v>
      </c>
      <c r="L143">
        <f t="shared" si="48"/>
        <v>73</v>
      </c>
    </row>
    <row r="144" spans="4:14" x14ac:dyDescent="0.25">
      <c r="E144" t="s">
        <v>210</v>
      </c>
      <c r="G144" t="s">
        <v>34</v>
      </c>
      <c r="H144" t="s">
        <v>211</v>
      </c>
      <c r="J144">
        <f t="shared" si="46"/>
        <v>1939</v>
      </c>
      <c r="K144" t="str">
        <f t="shared" si="47"/>
        <v/>
      </c>
      <c r="L144" t="str">
        <f t="shared" si="48"/>
        <v>alive</v>
      </c>
    </row>
    <row r="145" spans="4:12" x14ac:dyDescent="0.25">
      <c r="E145" t="s">
        <v>212</v>
      </c>
      <c r="G145" t="s">
        <v>213</v>
      </c>
      <c r="H145">
        <v>1920</v>
      </c>
      <c r="I145">
        <v>2016</v>
      </c>
      <c r="J145">
        <f t="shared" si="46"/>
        <v>1920</v>
      </c>
      <c r="K145">
        <f t="shared" si="47"/>
        <v>2016</v>
      </c>
      <c r="L145">
        <f t="shared" si="48"/>
        <v>96</v>
      </c>
    </row>
    <row r="146" spans="4:12" x14ac:dyDescent="0.25">
      <c r="E146" t="s">
        <v>214</v>
      </c>
      <c r="G146" t="s">
        <v>29</v>
      </c>
      <c r="H146">
        <v>1879</v>
      </c>
      <c r="I146">
        <v>1919</v>
      </c>
      <c r="J146">
        <f t="shared" si="46"/>
        <v>1879</v>
      </c>
      <c r="K146">
        <f t="shared" si="47"/>
        <v>1919</v>
      </c>
      <c r="L146">
        <f t="shared" si="48"/>
        <v>40</v>
      </c>
    </row>
    <row r="147" spans="4:12" x14ac:dyDescent="0.25">
      <c r="E147" t="s">
        <v>215</v>
      </c>
      <c r="G147" t="s">
        <v>3</v>
      </c>
      <c r="H147">
        <v>1587</v>
      </c>
      <c r="I147">
        <v>1657</v>
      </c>
      <c r="J147">
        <f t="shared" si="46"/>
        <v>1587</v>
      </c>
      <c r="K147">
        <f t="shared" si="47"/>
        <v>1657</v>
      </c>
      <c r="L147">
        <f t="shared" si="48"/>
        <v>70</v>
      </c>
    </row>
    <row r="148" spans="4:12" x14ac:dyDescent="0.25">
      <c r="E148" t="s">
        <v>216</v>
      </c>
      <c r="G148" t="s">
        <v>27</v>
      </c>
      <c r="H148">
        <v>1000</v>
      </c>
      <c r="I148">
        <v>1100</v>
      </c>
      <c r="J148">
        <f t="shared" si="46"/>
        <v>1000</v>
      </c>
      <c r="K148">
        <f t="shared" si="47"/>
        <v>1100</v>
      </c>
      <c r="L148">
        <f t="shared" si="48"/>
        <v>100</v>
      </c>
    </row>
    <row r="149" spans="4:12" x14ac:dyDescent="0.25">
      <c r="D149" t="s">
        <v>217</v>
      </c>
    </row>
    <row r="150" spans="4:12" x14ac:dyDescent="0.25">
      <c r="E150" t="s">
        <v>218</v>
      </c>
      <c r="G150" t="s">
        <v>12</v>
      </c>
      <c r="H150" t="s">
        <v>219</v>
      </c>
      <c r="J150">
        <f t="shared" ref="J150:J162" si="49">IF(H150&lt;&gt;"",SUBSTITUTE(SUBSTITUTE(H150,"c. ",""),"born ","")+0,K150-100)</f>
        <v>1933</v>
      </c>
      <c r="K150" t="str">
        <f t="shared" ref="K150:K162" si="50">IF(I150&lt;&gt;0,I150+0,"")</f>
        <v/>
      </c>
      <c r="L150" t="str">
        <f t="shared" ref="L150:L162" si="51">IF(K150="","alive",K150-J150)</f>
        <v>alive</v>
      </c>
    </row>
    <row r="151" spans="4:12" x14ac:dyDescent="0.25">
      <c r="E151" t="s">
        <v>220</v>
      </c>
      <c r="G151" t="s">
        <v>12</v>
      </c>
      <c r="H151" t="s">
        <v>128</v>
      </c>
      <c r="J151">
        <f t="shared" si="49"/>
        <v>1946</v>
      </c>
      <c r="K151" t="str">
        <f t="shared" si="50"/>
        <v/>
      </c>
      <c r="L151" t="str">
        <f t="shared" si="51"/>
        <v>alive</v>
      </c>
    </row>
    <row r="152" spans="4:12" x14ac:dyDescent="0.25">
      <c r="E152" t="s">
        <v>221</v>
      </c>
      <c r="G152" t="s">
        <v>12</v>
      </c>
      <c r="H152" t="s">
        <v>205</v>
      </c>
      <c r="J152">
        <f t="shared" si="49"/>
        <v>1936</v>
      </c>
      <c r="K152" t="str">
        <f t="shared" si="50"/>
        <v/>
      </c>
      <c r="L152" t="str">
        <f t="shared" si="51"/>
        <v>alive</v>
      </c>
    </row>
    <row r="153" spans="4:12" x14ac:dyDescent="0.25">
      <c r="E153" t="s">
        <v>222</v>
      </c>
      <c r="G153" t="s">
        <v>27</v>
      </c>
      <c r="H153">
        <v>1856</v>
      </c>
      <c r="I153">
        <v>1921</v>
      </c>
      <c r="J153">
        <f t="shared" si="49"/>
        <v>1856</v>
      </c>
      <c r="K153">
        <f t="shared" si="50"/>
        <v>1921</v>
      </c>
      <c r="L153">
        <f t="shared" si="51"/>
        <v>65</v>
      </c>
    </row>
    <row r="154" spans="4:12" x14ac:dyDescent="0.25">
      <c r="E154" t="s">
        <v>223</v>
      </c>
      <c r="G154" t="s">
        <v>68</v>
      </c>
      <c r="H154" t="s">
        <v>448</v>
      </c>
      <c r="I154">
        <v>1361</v>
      </c>
      <c r="J154">
        <f t="shared" si="49"/>
        <v>1305</v>
      </c>
      <c r="K154">
        <f t="shared" si="50"/>
        <v>1361</v>
      </c>
      <c r="L154">
        <f t="shared" si="51"/>
        <v>56</v>
      </c>
    </row>
    <row r="155" spans="4:12" x14ac:dyDescent="0.25">
      <c r="E155" t="s">
        <v>224</v>
      </c>
      <c r="G155" t="s">
        <v>68</v>
      </c>
      <c r="H155" t="s">
        <v>449</v>
      </c>
      <c r="I155">
        <v>1279</v>
      </c>
      <c r="J155">
        <f t="shared" si="49"/>
        <v>1215</v>
      </c>
      <c r="K155">
        <f t="shared" si="50"/>
        <v>1279</v>
      </c>
      <c r="L155">
        <f t="shared" si="51"/>
        <v>64</v>
      </c>
    </row>
    <row r="156" spans="4:12" x14ac:dyDescent="0.25">
      <c r="E156" t="s">
        <v>225</v>
      </c>
      <c r="G156" t="s">
        <v>12</v>
      </c>
      <c r="H156">
        <v>1909</v>
      </c>
      <c r="I156">
        <v>1994</v>
      </c>
      <c r="J156">
        <f t="shared" si="49"/>
        <v>1909</v>
      </c>
      <c r="K156">
        <f t="shared" si="50"/>
        <v>1994</v>
      </c>
      <c r="L156">
        <f t="shared" si="51"/>
        <v>85</v>
      </c>
    </row>
    <row r="157" spans="4:12" x14ac:dyDescent="0.25">
      <c r="E157" t="s">
        <v>226</v>
      </c>
      <c r="G157" t="s">
        <v>8</v>
      </c>
      <c r="H157">
        <v>1886</v>
      </c>
      <c r="I157">
        <v>1981</v>
      </c>
      <c r="J157">
        <f t="shared" si="49"/>
        <v>1886</v>
      </c>
      <c r="K157">
        <f t="shared" si="50"/>
        <v>1981</v>
      </c>
      <c r="L157">
        <f t="shared" si="51"/>
        <v>95</v>
      </c>
    </row>
    <row r="158" spans="4:12" x14ac:dyDescent="0.25">
      <c r="E158" t="s">
        <v>227</v>
      </c>
      <c r="F158" t="s">
        <v>435</v>
      </c>
      <c r="G158" t="s">
        <v>12</v>
      </c>
      <c r="H158" t="s">
        <v>228</v>
      </c>
      <c r="J158">
        <f t="shared" si="49"/>
        <v>1941</v>
      </c>
      <c r="K158" t="str">
        <f t="shared" si="50"/>
        <v/>
      </c>
      <c r="L158" t="str">
        <f t="shared" si="51"/>
        <v>alive</v>
      </c>
    </row>
    <row r="159" spans="4:12" x14ac:dyDescent="0.25">
      <c r="E159" t="s">
        <v>229</v>
      </c>
      <c r="G159" t="s">
        <v>230</v>
      </c>
      <c r="H159">
        <v>1923</v>
      </c>
      <c r="I159">
        <v>2015</v>
      </c>
      <c r="J159">
        <f t="shared" si="49"/>
        <v>1923</v>
      </c>
      <c r="K159">
        <f t="shared" si="50"/>
        <v>2015</v>
      </c>
      <c r="L159">
        <f t="shared" si="51"/>
        <v>92</v>
      </c>
    </row>
    <row r="160" spans="4:12" x14ac:dyDescent="0.25">
      <c r="E160" t="s">
        <v>231</v>
      </c>
      <c r="G160" t="s">
        <v>12</v>
      </c>
      <c r="H160" t="s">
        <v>61</v>
      </c>
      <c r="J160">
        <f t="shared" si="49"/>
        <v>1940</v>
      </c>
      <c r="K160" t="str">
        <f t="shared" si="50"/>
        <v/>
      </c>
      <c r="L160" t="str">
        <f t="shared" si="51"/>
        <v>alive</v>
      </c>
    </row>
    <row r="161" spans="4:12" x14ac:dyDescent="0.25">
      <c r="E161" t="s">
        <v>232</v>
      </c>
      <c r="G161" t="s">
        <v>3</v>
      </c>
      <c r="H161">
        <v>1823</v>
      </c>
      <c r="I161">
        <v>1891</v>
      </c>
      <c r="J161">
        <f t="shared" si="49"/>
        <v>1823</v>
      </c>
      <c r="K161">
        <f t="shared" si="50"/>
        <v>1891</v>
      </c>
      <c r="L161">
        <f t="shared" si="51"/>
        <v>68</v>
      </c>
    </row>
    <row r="162" spans="4:12" x14ac:dyDescent="0.25">
      <c r="E162" t="s">
        <v>233</v>
      </c>
      <c r="G162" t="s">
        <v>12</v>
      </c>
      <c r="H162">
        <v>1943</v>
      </c>
      <c r="I162">
        <v>2020</v>
      </c>
      <c r="J162">
        <f t="shared" si="49"/>
        <v>1943</v>
      </c>
      <c r="K162">
        <f t="shared" si="50"/>
        <v>2020</v>
      </c>
      <c r="L162">
        <f t="shared" si="51"/>
        <v>77</v>
      </c>
    </row>
    <row r="163" spans="4:12" x14ac:dyDescent="0.25">
      <c r="D163" t="s">
        <v>234</v>
      </c>
    </row>
    <row r="164" spans="4:12" x14ac:dyDescent="0.25">
      <c r="E164" t="s">
        <v>235</v>
      </c>
      <c r="G164" t="s">
        <v>12</v>
      </c>
      <c r="H164">
        <v>1847</v>
      </c>
      <c r="I164">
        <v>1930</v>
      </c>
      <c r="J164">
        <f t="shared" ref="J164:J180" si="52">IF(H164&lt;&gt;"",SUBSTITUTE(SUBSTITUTE(H164,"c. ",""),"born ","")+0,K164-100)</f>
        <v>1847</v>
      </c>
      <c r="K164">
        <f t="shared" ref="K164:K180" si="53">IF(I164&lt;&gt;0,I164+0,"")</f>
        <v>1930</v>
      </c>
      <c r="L164">
        <f t="shared" ref="L164:L180" si="54">IF(K164="","alive",K164-J164)</f>
        <v>83</v>
      </c>
    </row>
    <row r="165" spans="4:12" x14ac:dyDescent="0.25">
      <c r="E165" t="s">
        <v>236</v>
      </c>
      <c r="G165" t="s">
        <v>237</v>
      </c>
      <c r="H165">
        <v>1922</v>
      </c>
      <c r="I165">
        <v>2014</v>
      </c>
      <c r="J165">
        <f t="shared" si="52"/>
        <v>1922</v>
      </c>
      <c r="K165">
        <f t="shared" si="53"/>
        <v>2014</v>
      </c>
      <c r="L165">
        <f t="shared" si="54"/>
        <v>92</v>
      </c>
    </row>
    <row r="166" spans="4:12" x14ac:dyDescent="0.25">
      <c r="E166" t="s">
        <v>238</v>
      </c>
      <c r="G166" t="s">
        <v>239</v>
      </c>
      <c r="H166">
        <v>1728</v>
      </c>
      <c r="I166">
        <v>1777</v>
      </c>
      <c r="J166">
        <f t="shared" si="52"/>
        <v>1728</v>
      </c>
      <c r="K166">
        <f t="shared" si="53"/>
        <v>1777</v>
      </c>
      <c r="L166">
        <f t="shared" si="54"/>
        <v>49</v>
      </c>
    </row>
    <row r="167" spans="4:12" x14ac:dyDescent="0.25">
      <c r="E167" t="s">
        <v>240</v>
      </c>
      <c r="G167" t="s">
        <v>12</v>
      </c>
      <c r="H167" t="s">
        <v>108</v>
      </c>
      <c r="J167">
        <f t="shared" ref="J167:J180" si="55">IF(H167&lt;&gt;"",SUBSTITUTE(SUBSTITUTE(H167,"c. ",""),"born ","")+0,K167-100)</f>
        <v>1928</v>
      </c>
      <c r="K167" t="str">
        <f t="shared" ref="K167:K180" si="56">IF(I167&lt;&gt;0,I167+0,"")</f>
        <v/>
      </c>
      <c r="L167" t="str">
        <f t="shared" ref="L167:L180" si="57">IF(K167="","alive",K167-J167)</f>
        <v>alive</v>
      </c>
    </row>
    <row r="168" spans="4:12" x14ac:dyDescent="0.25">
      <c r="E168" t="s">
        <v>241</v>
      </c>
      <c r="G168" t="s">
        <v>3</v>
      </c>
      <c r="H168">
        <v>1646</v>
      </c>
      <c r="I168">
        <v>1716</v>
      </c>
      <c r="J168">
        <f t="shared" si="55"/>
        <v>1646</v>
      </c>
      <c r="K168">
        <f t="shared" si="56"/>
        <v>1716</v>
      </c>
      <c r="L168">
        <f t="shared" si="57"/>
        <v>70</v>
      </c>
    </row>
    <row r="169" spans="4:12" x14ac:dyDescent="0.25">
      <c r="E169" t="s">
        <v>242</v>
      </c>
      <c r="G169" t="s">
        <v>8</v>
      </c>
      <c r="H169">
        <v>1886</v>
      </c>
      <c r="I169">
        <v>1939</v>
      </c>
      <c r="J169">
        <f t="shared" si="55"/>
        <v>1886</v>
      </c>
      <c r="K169">
        <f t="shared" si="56"/>
        <v>1939</v>
      </c>
      <c r="L169">
        <f t="shared" si="57"/>
        <v>53</v>
      </c>
    </row>
    <row r="170" spans="4:12" x14ac:dyDescent="0.25">
      <c r="E170" t="s">
        <v>243</v>
      </c>
      <c r="G170" t="s">
        <v>12</v>
      </c>
      <c r="H170">
        <v>1883</v>
      </c>
      <c r="I170">
        <v>1964</v>
      </c>
      <c r="J170">
        <f t="shared" si="55"/>
        <v>1883</v>
      </c>
      <c r="K170">
        <f t="shared" si="56"/>
        <v>1964</v>
      </c>
      <c r="L170">
        <f t="shared" si="57"/>
        <v>81</v>
      </c>
    </row>
    <row r="171" spans="4:12" x14ac:dyDescent="0.25">
      <c r="E171" t="s">
        <v>244</v>
      </c>
      <c r="G171" t="s">
        <v>12</v>
      </c>
      <c r="H171">
        <v>1941</v>
      </c>
      <c r="I171">
        <v>2001</v>
      </c>
      <c r="J171">
        <f t="shared" si="55"/>
        <v>1941</v>
      </c>
      <c r="K171">
        <f t="shared" si="56"/>
        <v>2001</v>
      </c>
      <c r="L171">
        <f t="shared" si="57"/>
        <v>60</v>
      </c>
    </row>
    <row r="172" spans="4:12" x14ac:dyDescent="0.25">
      <c r="E172" t="s">
        <v>245</v>
      </c>
      <c r="G172" t="s">
        <v>8</v>
      </c>
      <c r="H172">
        <v>1904</v>
      </c>
      <c r="I172">
        <v>1941</v>
      </c>
      <c r="J172">
        <f t="shared" si="55"/>
        <v>1904</v>
      </c>
      <c r="K172">
        <f t="shared" si="56"/>
        <v>1941</v>
      </c>
      <c r="L172">
        <f t="shared" si="57"/>
        <v>37</v>
      </c>
    </row>
    <row r="173" spans="4:12" x14ac:dyDescent="0.25">
      <c r="E173" t="s">
        <v>246</v>
      </c>
      <c r="G173" t="s">
        <v>18</v>
      </c>
      <c r="H173">
        <v>1936</v>
      </c>
      <c r="I173">
        <v>2009</v>
      </c>
      <c r="J173">
        <f t="shared" si="55"/>
        <v>1936</v>
      </c>
      <c r="K173">
        <f t="shared" si="56"/>
        <v>2009</v>
      </c>
      <c r="L173">
        <f t="shared" si="57"/>
        <v>73</v>
      </c>
    </row>
    <row r="174" spans="4:12" x14ac:dyDescent="0.25">
      <c r="E174" t="s">
        <v>247</v>
      </c>
      <c r="G174" t="s">
        <v>248</v>
      </c>
      <c r="H174">
        <v>1232</v>
      </c>
      <c r="I174">
        <v>1315</v>
      </c>
      <c r="J174">
        <f t="shared" si="55"/>
        <v>1232</v>
      </c>
      <c r="K174">
        <f t="shared" si="56"/>
        <v>1315</v>
      </c>
      <c r="L174">
        <f t="shared" si="57"/>
        <v>83</v>
      </c>
    </row>
    <row r="175" spans="4:12" x14ac:dyDescent="0.25">
      <c r="E175" t="s">
        <v>249</v>
      </c>
      <c r="F175" t="s">
        <v>435</v>
      </c>
      <c r="G175" t="s">
        <v>3</v>
      </c>
      <c r="H175">
        <v>1921</v>
      </c>
      <c r="I175">
        <v>2006</v>
      </c>
      <c r="J175">
        <f t="shared" si="55"/>
        <v>1921</v>
      </c>
      <c r="K175">
        <f t="shared" si="56"/>
        <v>2006</v>
      </c>
      <c r="L175">
        <f t="shared" si="57"/>
        <v>85</v>
      </c>
    </row>
    <row r="176" spans="4:12" x14ac:dyDescent="0.25">
      <c r="E176" t="s">
        <v>250</v>
      </c>
      <c r="G176" t="s">
        <v>3</v>
      </c>
      <c r="H176">
        <v>1915</v>
      </c>
      <c r="I176">
        <v>1994</v>
      </c>
      <c r="J176">
        <f t="shared" si="55"/>
        <v>1915</v>
      </c>
      <c r="K176">
        <f t="shared" si="56"/>
        <v>1994</v>
      </c>
      <c r="L176">
        <f t="shared" si="57"/>
        <v>79</v>
      </c>
    </row>
    <row r="177" spans="4:15" x14ac:dyDescent="0.25">
      <c r="E177" t="s">
        <v>251</v>
      </c>
      <c r="G177" t="s">
        <v>8</v>
      </c>
      <c r="H177">
        <v>1920</v>
      </c>
      <c r="I177">
        <v>1998</v>
      </c>
      <c r="J177">
        <f t="shared" si="55"/>
        <v>1920</v>
      </c>
      <c r="K177">
        <f t="shared" si="56"/>
        <v>1998</v>
      </c>
      <c r="L177">
        <f t="shared" si="57"/>
        <v>78</v>
      </c>
    </row>
    <row r="178" spans="4:15" x14ac:dyDescent="0.25">
      <c r="E178" t="s">
        <v>252</v>
      </c>
      <c r="G178" t="s">
        <v>3</v>
      </c>
      <c r="H178">
        <v>1817</v>
      </c>
      <c r="I178">
        <v>1881</v>
      </c>
      <c r="J178">
        <f t="shared" si="55"/>
        <v>1817</v>
      </c>
      <c r="K178">
        <f t="shared" si="56"/>
        <v>1881</v>
      </c>
      <c r="L178">
        <f t="shared" si="57"/>
        <v>64</v>
      </c>
    </row>
    <row r="179" spans="4:15" x14ac:dyDescent="0.25">
      <c r="E179" t="s">
        <v>253</v>
      </c>
      <c r="G179" t="s">
        <v>3</v>
      </c>
      <c r="H179">
        <v>1878</v>
      </c>
      <c r="I179">
        <v>1957</v>
      </c>
      <c r="J179">
        <f t="shared" si="55"/>
        <v>1878</v>
      </c>
      <c r="K179">
        <f t="shared" si="56"/>
        <v>1957</v>
      </c>
      <c r="L179">
        <f t="shared" si="57"/>
        <v>79</v>
      </c>
    </row>
    <row r="180" spans="4:15" x14ac:dyDescent="0.25">
      <c r="E180" t="s">
        <v>254</v>
      </c>
      <c r="G180" t="s">
        <v>8</v>
      </c>
      <c r="H180">
        <v>1878</v>
      </c>
      <c r="I180">
        <v>1956</v>
      </c>
      <c r="J180">
        <f t="shared" si="55"/>
        <v>1878</v>
      </c>
      <c r="K180">
        <f t="shared" si="56"/>
        <v>1956</v>
      </c>
      <c r="L180">
        <f t="shared" si="57"/>
        <v>78</v>
      </c>
    </row>
    <row r="181" spans="4:15" x14ac:dyDescent="0.25">
      <c r="D181" t="s">
        <v>255</v>
      </c>
    </row>
    <row r="182" spans="4:15" x14ac:dyDescent="0.25">
      <c r="E182" t="s">
        <v>256</v>
      </c>
      <c r="G182" t="s">
        <v>133</v>
      </c>
      <c r="H182">
        <v>1837</v>
      </c>
      <c r="I182">
        <v>1909</v>
      </c>
      <c r="J182">
        <f t="shared" ref="J182:J202" si="58">IF(H182&lt;&gt;"",SUBSTITUTE(SUBSTITUTE(H182,"c. ",""),"born ","")+0,K182-100)</f>
        <v>1837</v>
      </c>
      <c r="K182">
        <f t="shared" ref="K182:K202" si="59">IF(I182&lt;&gt;0,I182+0,"")</f>
        <v>1909</v>
      </c>
      <c r="L182">
        <f t="shared" ref="L182:L202" si="60">IF(K182="","alive",K182-J182)</f>
        <v>72</v>
      </c>
    </row>
    <row r="183" spans="4:15" x14ac:dyDescent="0.25">
      <c r="E183" t="s">
        <v>257</v>
      </c>
      <c r="G183" t="s">
        <v>12</v>
      </c>
      <c r="H183">
        <v>1909</v>
      </c>
      <c r="I183">
        <v>2005</v>
      </c>
      <c r="J183">
        <f t="shared" si="58"/>
        <v>1909</v>
      </c>
      <c r="K183">
        <f t="shared" si="59"/>
        <v>2005</v>
      </c>
      <c r="L183">
        <f t="shared" si="60"/>
        <v>96</v>
      </c>
    </row>
    <row r="184" spans="4:15" x14ac:dyDescent="0.25">
      <c r="E184" t="s">
        <v>258</v>
      </c>
      <c r="G184" t="s">
        <v>29</v>
      </c>
      <c r="H184">
        <v>1900</v>
      </c>
      <c r="I184">
        <v>2000</v>
      </c>
      <c r="J184">
        <f t="shared" si="58"/>
        <v>1900</v>
      </c>
      <c r="K184">
        <f t="shared" si="59"/>
        <v>2000</v>
      </c>
      <c r="L184">
        <f t="shared" si="60"/>
        <v>100</v>
      </c>
    </row>
    <row r="185" spans="4:15" x14ac:dyDescent="0.25">
      <c r="E185" t="s">
        <v>259</v>
      </c>
      <c r="G185" t="s">
        <v>12</v>
      </c>
      <c r="H185" t="s">
        <v>95</v>
      </c>
      <c r="J185">
        <f t="shared" si="58"/>
        <v>1950</v>
      </c>
      <c r="K185" t="str">
        <f t="shared" si="59"/>
        <v/>
      </c>
      <c r="L185" t="str">
        <f t="shared" si="60"/>
        <v>alive</v>
      </c>
    </row>
    <row r="186" spans="4:15" x14ac:dyDescent="0.25">
      <c r="E186" t="s">
        <v>260</v>
      </c>
      <c r="G186" t="s">
        <v>133</v>
      </c>
      <c r="H186">
        <v>1467</v>
      </c>
      <c r="I186">
        <v>1550</v>
      </c>
      <c r="J186">
        <f t="shared" si="58"/>
        <v>1467</v>
      </c>
      <c r="K186">
        <f t="shared" si="59"/>
        <v>1550</v>
      </c>
      <c r="L186">
        <f t="shared" si="60"/>
        <v>83</v>
      </c>
    </row>
    <row r="187" spans="4:15" x14ac:dyDescent="0.25">
      <c r="E187" t="s">
        <v>261</v>
      </c>
      <c r="G187" t="s">
        <v>262</v>
      </c>
      <c r="H187" t="s">
        <v>228</v>
      </c>
      <c r="J187">
        <f t="shared" si="58"/>
        <v>1941</v>
      </c>
      <c r="K187" t="str">
        <f t="shared" si="59"/>
        <v/>
      </c>
      <c r="L187" t="str">
        <f t="shared" si="60"/>
        <v>alive</v>
      </c>
      <c r="O187" t="s">
        <v>29</v>
      </c>
    </row>
    <row r="188" spans="4:15" x14ac:dyDescent="0.25">
      <c r="E188" t="s">
        <v>263</v>
      </c>
      <c r="G188" t="s">
        <v>12</v>
      </c>
      <c r="H188" t="s">
        <v>35</v>
      </c>
      <c r="J188">
        <f t="shared" si="58"/>
        <v>1947</v>
      </c>
      <c r="K188" t="str">
        <f t="shared" si="59"/>
        <v/>
      </c>
      <c r="L188" t="str">
        <f t="shared" si="60"/>
        <v>alive</v>
      </c>
    </row>
    <row r="189" spans="4:15" x14ac:dyDescent="0.25">
      <c r="E189" t="s">
        <v>459</v>
      </c>
      <c r="G189" t="s">
        <v>248</v>
      </c>
      <c r="H189" t="s">
        <v>95</v>
      </c>
      <c r="J189">
        <f t="shared" si="58"/>
        <v>1950</v>
      </c>
      <c r="K189" t="str">
        <f t="shared" si="59"/>
        <v/>
      </c>
      <c r="L189" t="str">
        <f t="shared" si="60"/>
        <v>alive</v>
      </c>
    </row>
    <row r="190" spans="4:15" x14ac:dyDescent="0.25">
      <c r="E190" t="s">
        <v>264</v>
      </c>
      <c r="G190" t="s">
        <v>12</v>
      </c>
      <c r="H190" t="s">
        <v>122</v>
      </c>
      <c r="J190">
        <f t="shared" si="58"/>
        <v>1952</v>
      </c>
      <c r="K190" t="str">
        <f t="shared" si="59"/>
        <v/>
      </c>
      <c r="L190" t="str">
        <f t="shared" si="60"/>
        <v>alive</v>
      </c>
    </row>
    <row r="191" spans="4:15" x14ac:dyDescent="0.25">
      <c r="E191" t="s">
        <v>32</v>
      </c>
      <c r="G191" t="s">
        <v>12</v>
      </c>
      <c r="H191">
        <v>1921</v>
      </c>
      <c r="I191">
        <v>2012</v>
      </c>
      <c r="J191">
        <f t="shared" si="58"/>
        <v>1921</v>
      </c>
      <c r="K191">
        <f t="shared" si="59"/>
        <v>2012</v>
      </c>
      <c r="L191">
        <f t="shared" si="60"/>
        <v>91</v>
      </c>
    </row>
    <row r="192" spans="4:15" x14ac:dyDescent="0.25">
      <c r="E192" t="s">
        <v>265</v>
      </c>
      <c r="G192" t="s">
        <v>12</v>
      </c>
      <c r="H192" t="s">
        <v>61</v>
      </c>
      <c r="J192">
        <f t="shared" si="58"/>
        <v>1940</v>
      </c>
      <c r="K192" t="str">
        <f t="shared" si="59"/>
        <v/>
      </c>
      <c r="L192" t="str">
        <f t="shared" si="60"/>
        <v>alive</v>
      </c>
    </row>
    <row r="193" spans="4:15" x14ac:dyDescent="0.25">
      <c r="E193" t="s">
        <v>266</v>
      </c>
      <c r="G193" t="s">
        <v>12</v>
      </c>
      <c r="H193">
        <v>1916</v>
      </c>
      <c r="I193">
        <v>1985</v>
      </c>
      <c r="J193">
        <f t="shared" si="58"/>
        <v>1916</v>
      </c>
      <c r="K193">
        <f t="shared" si="59"/>
        <v>1985</v>
      </c>
      <c r="L193">
        <f t="shared" si="60"/>
        <v>69</v>
      </c>
    </row>
    <row r="194" spans="4:15" x14ac:dyDescent="0.25">
      <c r="E194" t="s">
        <v>267</v>
      </c>
      <c r="G194" t="s">
        <v>18</v>
      </c>
      <c r="H194" t="s">
        <v>131</v>
      </c>
      <c r="J194">
        <f t="shared" si="58"/>
        <v>1942</v>
      </c>
      <c r="K194" t="str">
        <f t="shared" si="59"/>
        <v/>
      </c>
      <c r="L194" t="str">
        <f t="shared" si="60"/>
        <v>alive</v>
      </c>
    </row>
    <row r="195" spans="4:15" x14ac:dyDescent="0.25">
      <c r="E195" t="s">
        <v>268</v>
      </c>
      <c r="G195" t="s">
        <v>269</v>
      </c>
      <c r="H195" t="s">
        <v>35</v>
      </c>
      <c r="J195">
        <f t="shared" si="58"/>
        <v>1947</v>
      </c>
      <c r="K195" t="str">
        <f t="shared" si="59"/>
        <v/>
      </c>
      <c r="L195" t="str">
        <f t="shared" si="60"/>
        <v>alive</v>
      </c>
    </row>
    <row r="196" spans="4:15" x14ac:dyDescent="0.25">
      <c r="E196" t="s">
        <v>270</v>
      </c>
      <c r="G196" t="s">
        <v>271</v>
      </c>
      <c r="H196">
        <v>1904</v>
      </c>
      <c r="I196">
        <v>1976</v>
      </c>
      <c r="J196">
        <f t="shared" si="58"/>
        <v>1904</v>
      </c>
      <c r="K196">
        <f t="shared" si="59"/>
        <v>1976</v>
      </c>
      <c r="L196">
        <f t="shared" si="60"/>
        <v>72</v>
      </c>
    </row>
    <row r="197" spans="4:15" x14ac:dyDescent="0.25">
      <c r="E197" t="s">
        <v>272</v>
      </c>
      <c r="G197" t="s">
        <v>12</v>
      </c>
      <c r="H197">
        <v>1932</v>
      </c>
      <c r="I197">
        <v>2009</v>
      </c>
      <c r="J197">
        <f t="shared" si="58"/>
        <v>1932</v>
      </c>
      <c r="K197">
        <f t="shared" si="59"/>
        <v>2009</v>
      </c>
      <c r="L197">
        <f t="shared" si="60"/>
        <v>77</v>
      </c>
    </row>
    <row r="198" spans="4:15" x14ac:dyDescent="0.25">
      <c r="E198" t="s">
        <v>273</v>
      </c>
      <c r="G198" t="s">
        <v>68</v>
      </c>
      <c r="H198">
        <v>1806</v>
      </c>
      <c r="I198">
        <v>1873</v>
      </c>
      <c r="J198">
        <f t="shared" si="58"/>
        <v>1806</v>
      </c>
      <c r="K198">
        <f t="shared" si="59"/>
        <v>1873</v>
      </c>
      <c r="L198">
        <f t="shared" si="60"/>
        <v>67</v>
      </c>
    </row>
    <row r="199" spans="4:15" x14ac:dyDescent="0.25">
      <c r="E199" t="s">
        <v>274</v>
      </c>
      <c r="G199" t="s">
        <v>275</v>
      </c>
      <c r="H199">
        <v>1939</v>
      </c>
      <c r="I199">
        <v>2014</v>
      </c>
      <c r="J199">
        <f t="shared" si="58"/>
        <v>1939</v>
      </c>
      <c r="K199">
        <f t="shared" si="59"/>
        <v>2014</v>
      </c>
      <c r="L199">
        <f t="shared" si="60"/>
        <v>75</v>
      </c>
    </row>
    <row r="200" spans="4:15" x14ac:dyDescent="0.25">
      <c r="E200" t="s">
        <v>276</v>
      </c>
      <c r="G200" t="s">
        <v>12</v>
      </c>
      <c r="H200">
        <v>1930</v>
      </c>
      <c r="I200">
        <v>1971</v>
      </c>
      <c r="J200">
        <f t="shared" si="58"/>
        <v>1930</v>
      </c>
      <c r="K200">
        <f t="shared" si="59"/>
        <v>1971</v>
      </c>
      <c r="L200">
        <f t="shared" si="60"/>
        <v>41</v>
      </c>
    </row>
    <row r="201" spans="4:15" x14ac:dyDescent="0.25">
      <c r="E201" t="s">
        <v>277</v>
      </c>
      <c r="G201" t="s">
        <v>12</v>
      </c>
      <c r="H201" t="s">
        <v>14</v>
      </c>
      <c r="J201">
        <f t="shared" si="58"/>
        <v>1938</v>
      </c>
      <c r="K201" t="str">
        <f t="shared" si="59"/>
        <v/>
      </c>
      <c r="L201" t="str">
        <f t="shared" si="60"/>
        <v>alive</v>
      </c>
    </row>
    <row r="202" spans="4:15" x14ac:dyDescent="0.25">
      <c r="E202" t="s">
        <v>278</v>
      </c>
      <c r="G202" t="s">
        <v>8</v>
      </c>
      <c r="H202">
        <v>1913</v>
      </c>
      <c r="I202">
        <v>1975</v>
      </c>
      <c r="J202">
        <f t="shared" si="58"/>
        <v>1913</v>
      </c>
      <c r="K202">
        <f t="shared" si="59"/>
        <v>1975</v>
      </c>
      <c r="L202">
        <f t="shared" si="60"/>
        <v>62</v>
      </c>
    </row>
    <row r="203" spans="4:15" x14ac:dyDescent="0.25">
      <c r="D203" t="s">
        <v>279</v>
      </c>
    </row>
    <row r="204" spans="4:15" x14ac:dyDescent="0.25">
      <c r="E204" t="s">
        <v>280</v>
      </c>
      <c r="G204" t="s">
        <v>281</v>
      </c>
      <c r="H204" t="s">
        <v>282</v>
      </c>
      <c r="J204">
        <f t="shared" ref="J204:J212" si="61">IF(H204&lt;&gt;"",SUBSTITUTE(SUBSTITUTE(H204,"c. ",""),"born ","")+0,K204-100)</f>
        <v>1970</v>
      </c>
      <c r="K204" t="str">
        <f t="shared" ref="K204:K212" si="62">IF(I204&lt;&gt;0,I204+0,"")</f>
        <v/>
      </c>
      <c r="L204" t="str">
        <f t="shared" ref="L204:L212" si="63">IF(K204="","alive",K204-J204)</f>
        <v>alive</v>
      </c>
    </row>
    <row r="205" spans="4:15" x14ac:dyDescent="0.25">
      <c r="E205" t="s">
        <v>283</v>
      </c>
      <c r="G205" t="s">
        <v>284</v>
      </c>
      <c r="H205" t="s">
        <v>285</v>
      </c>
      <c r="J205">
        <f t="shared" si="61"/>
        <v>1967</v>
      </c>
      <c r="K205" t="str">
        <f t="shared" si="62"/>
        <v/>
      </c>
      <c r="L205" t="str">
        <f t="shared" si="63"/>
        <v>alive</v>
      </c>
    </row>
    <row r="206" spans="4:15" x14ac:dyDescent="0.25">
      <c r="E206" t="s">
        <v>286</v>
      </c>
      <c r="G206" t="s">
        <v>12</v>
      </c>
      <c r="H206">
        <v>1932</v>
      </c>
      <c r="I206">
        <v>2014</v>
      </c>
      <c r="J206">
        <f t="shared" si="61"/>
        <v>1932</v>
      </c>
      <c r="K206">
        <f t="shared" si="62"/>
        <v>2014</v>
      </c>
      <c r="L206">
        <f t="shared" si="63"/>
        <v>82</v>
      </c>
    </row>
    <row r="207" spans="4:15" x14ac:dyDescent="0.25">
      <c r="E207" t="s">
        <v>287</v>
      </c>
      <c r="G207" t="s">
        <v>288</v>
      </c>
      <c r="H207">
        <v>1903</v>
      </c>
      <c r="I207">
        <v>1957</v>
      </c>
      <c r="J207">
        <f t="shared" si="61"/>
        <v>1903</v>
      </c>
      <c r="K207">
        <f t="shared" si="62"/>
        <v>1957</v>
      </c>
      <c r="L207">
        <f t="shared" si="63"/>
        <v>54</v>
      </c>
      <c r="O207" t="s">
        <v>12</v>
      </c>
    </row>
    <row r="208" spans="4:15" x14ac:dyDescent="0.25">
      <c r="E208" t="s">
        <v>289</v>
      </c>
      <c r="H208">
        <v>1801</v>
      </c>
      <c r="I208">
        <v>1890</v>
      </c>
      <c r="J208">
        <f t="shared" si="61"/>
        <v>1801</v>
      </c>
      <c r="K208">
        <f t="shared" si="62"/>
        <v>1890</v>
      </c>
      <c r="L208">
        <f t="shared" si="63"/>
        <v>89</v>
      </c>
    </row>
    <row r="209" spans="4:12" x14ac:dyDescent="0.25">
      <c r="E209" t="s">
        <v>290</v>
      </c>
      <c r="G209" t="s">
        <v>1</v>
      </c>
      <c r="H209">
        <v>1893</v>
      </c>
      <c r="I209">
        <v>1924</v>
      </c>
      <c r="J209">
        <f t="shared" si="61"/>
        <v>1893</v>
      </c>
      <c r="K209">
        <f t="shared" si="62"/>
        <v>1924</v>
      </c>
      <c r="L209">
        <f t="shared" si="63"/>
        <v>31</v>
      </c>
    </row>
    <row r="210" spans="4:12" x14ac:dyDescent="0.25">
      <c r="E210" t="s">
        <v>291</v>
      </c>
      <c r="G210" t="s">
        <v>269</v>
      </c>
      <c r="H210">
        <v>1901</v>
      </c>
      <c r="I210">
        <v>1975</v>
      </c>
      <c r="J210">
        <f t="shared" si="61"/>
        <v>1901</v>
      </c>
      <c r="K210">
        <f t="shared" si="62"/>
        <v>1975</v>
      </c>
      <c r="L210">
        <f t="shared" si="63"/>
        <v>74</v>
      </c>
    </row>
    <row r="211" spans="4:12" x14ac:dyDescent="0.25">
      <c r="E211" t="s">
        <v>292</v>
      </c>
      <c r="G211" t="s">
        <v>27</v>
      </c>
      <c r="H211">
        <v>150</v>
      </c>
      <c r="I211">
        <v>250</v>
      </c>
      <c r="J211">
        <f t="shared" si="61"/>
        <v>150</v>
      </c>
      <c r="K211">
        <f t="shared" si="62"/>
        <v>250</v>
      </c>
      <c r="L211">
        <f t="shared" si="63"/>
        <v>100</v>
      </c>
    </row>
    <row r="212" spans="4:12" x14ac:dyDescent="0.25">
      <c r="E212" t="s">
        <v>293</v>
      </c>
      <c r="G212" t="s">
        <v>12</v>
      </c>
      <c r="H212" t="s">
        <v>19</v>
      </c>
      <c r="J212">
        <f t="shared" si="61"/>
        <v>1932</v>
      </c>
      <c r="K212" t="str">
        <f t="shared" si="62"/>
        <v/>
      </c>
      <c r="L212" t="str">
        <f t="shared" si="63"/>
        <v>alive</v>
      </c>
    </row>
    <row r="213" spans="4:12" x14ac:dyDescent="0.25">
      <c r="D213" t="s">
        <v>294</v>
      </c>
    </row>
    <row r="214" spans="4:12" x14ac:dyDescent="0.25">
      <c r="E214" t="s">
        <v>295</v>
      </c>
      <c r="G214" t="s">
        <v>68</v>
      </c>
      <c r="H214">
        <v>1285</v>
      </c>
      <c r="I214">
        <v>1349</v>
      </c>
      <c r="J214">
        <f t="shared" ref="J214" si="64">IF(H214&lt;&gt;"",SUBSTITUTE(SUBSTITUTE(H214,"c. ",""),"born ","")+0,K214-100)</f>
        <v>1285</v>
      </c>
      <c r="K214">
        <f t="shared" ref="K214" si="65">IF(I214&lt;&gt;0,I214+0,"")</f>
        <v>1349</v>
      </c>
      <c r="L214">
        <f t="shared" ref="L214" si="66">IF(K214="","alive",K214-J214)</f>
        <v>64</v>
      </c>
    </row>
    <row r="215" spans="4:12" x14ac:dyDescent="0.25">
      <c r="E215" t="s">
        <v>296</v>
      </c>
      <c r="G215" t="s">
        <v>60</v>
      </c>
      <c r="H215" t="s">
        <v>95</v>
      </c>
      <c r="J215">
        <f t="shared" ref="J215:J216" si="67">IF(H215&lt;&gt;"",SUBSTITUTE(SUBSTITUTE(H215,"c. ",""),"born ","")+0,K215-100)</f>
        <v>1950</v>
      </c>
      <c r="K215" t="str">
        <f t="shared" ref="K215:K216" si="68">IF(I215&lt;&gt;0,I215+0,"")</f>
        <v/>
      </c>
      <c r="L215" t="str">
        <f t="shared" ref="L215:L216" si="69">IF(K215="","alive",K215-J215)</f>
        <v>alive</v>
      </c>
    </row>
    <row r="216" spans="4:12" x14ac:dyDescent="0.25">
      <c r="E216" t="s">
        <v>297</v>
      </c>
      <c r="G216" t="s">
        <v>120</v>
      </c>
      <c r="H216">
        <v>1886</v>
      </c>
      <c r="I216">
        <v>1936</v>
      </c>
      <c r="J216">
        <f t="shared" si="67"/>
        <v>1886</v>
      </c>
      <c r="K216">
        <f t="shared" si="68"/>
        <v>1936</v>
      </c>
      <c r="L216">
        <f t="shared" si="69"/>
        <v>50</v>
      </c>
    </row>
    <row r="217" spans="4:12" x14ac:dyDescent="0.25">
      <c r="D217" t="s">
        <v>298</v>
      </c>
    </row>
    <row r="218" spans="4:12" x14ac:dyDescent="0.25">
      <c r="E218" t="s">
        <v>299</v>
      </c>
      <c r="G218" t="s">
        <v>1</v>
      </c>
      <c r="H218">
        <v>1220</v>
      </c>
      <c r="I218">
        <v>1229</v>
      </c>
      <c r="J218">
        <f t="shared" ref="J218:J242" si="70">IF(H218&lt;&gt;"",SUBSTITUTE(SUBSTITUTE(H218,"c. ",""),"born ","")+0,K218-100)</f>
        <v>1220</v>
      </c>
      <c r="K218">
        <f t="shared" ref="K218:K242" si="71">IF(I218&lt;&gt;0,I218+0,"")</f>
        <v>1229</v>
      </c>
      <c r="L218">
        <f t="shared" ref="L218:L242" si="72">IF(K218="","alive",K218-J218)</f>
        <v>9</v>
      </c>
    </row>
    <row r="219" spans="4:12" x14ac:dyDescent="0.25">
      <c r="E219" t="s">
        <v>300</v>
      </c>
      <c r="G219" t="s">
        <v>29</v>
      </c>
      <c r="H219" t="s">
        <v>301</v>
      </c>
      <c r="J219">
        <f t="shared" si="70"/>
        <v>1944</v>
      </c>
      <c r="K219" t="str">
        <f t="shared" si="71"/>
        <v/>
      </c>
      <c r="L219" t="str">
        <f t="shared" si="72"/>
        <v>alive</v>
      </c>
    </row>
    <row r="220" spans="4:12" x14ac:dyDescent="0.25">
      <c r="E220" t="s">
        <v>302</v>
      </c>
      <c r="G220" t="s">
        <v>12</v>
      </c>
      <c r="H220" t="s">
        <v>219</v>
      </c>
      <c r="J220">
        <f t="shared" si="70"/>
        <v>1933</v>
      </c>
      <c r="K220" t="str">
        <f t="shared" si="71"/>
        <v/>
      </c>
      <c r="L220" t="str">
        <f t="shared" si="72"/>
        <v>alive</v>
      </c>
    </row>
    <row r="221" spans="4:12" x14ac:dyDescent="0.25">
      <c r="E221" t="s">
        <v>303</v>
      </c>
      <c r="G221" t="s">
        <v>304</v>
      </c>
      <c r="H221" t="s">
        <v>305</v>
      </c>
      <c r="J221">
        <f t="shared" si="70"/>
        <v>1956</v>
      </c>
      <c r="K221" t="str">
        <f t="shared" si="71"/>
        <v/>
      </c>
      <c r="L221" t="str">
        <f t="shared" si="72"/>
        <v>alive</v>
      </c>
    </row>
    <row r="222" spans="4:12" x14ac:dyDescent="0.25">
      <c r="E222" t="s">
        <v>306</v>
      </c>
      <c r="G222" t="s">
        <v>60</v>
      </c>
      <c r="H222">
        <v>1369</v>
      </c>
      <c r="I222">
        <v>1429</v>
      </c>
      <c r="J222">
        <f t="shared" si="70"/>
        <v>1369</v>
      </c>
      <c r="K222">
        <f t="shared" si="71"/>
        <v>1429</v>
      </c>
      <c r="L222">
        <f t="shared" si="72"/>
        <v>60</v>
      </c>
    </row>
    <row r="223" spans="4:12" x14ac:dyDescent="0.25">
      <c r="E223" t="s">
        <v>307</v>
      </c>
      <c r="G223" t="s">
        <v>1</v>
      </c>
      <c r="H223" t="s">
        <v>308</v>
      </c>
      <c r="J223">
        <f t="shared" si="70"/>
        <v>1962</v>
      </c>
      <c r="K223" t="str">
        <f t="shared" si="71"/>
        <v/>
      </c>
      <c r="L223" t="str">
        <f t="shared" si="72"/>
        <v>alive</v>
      </c>
    </row>
    <row r="224" spans="4:12" x14ac:dyDescent="0.25">
      <c r="E224" t="s">
        <v>309</v>
      </c>
      <c r="G224" t="s">
        <v>60</v>
      </c>
      <c r="H224">
        <v>1858</v>
      </c>
      <c r="I224">
        <v>1932</v>
      </c>
      <c r="J224">
        <f t="shared" si="70"/>
        <v>1858</v>
      </c>
      <c r="K224">
        <f t="shared" si="71"/>
        <v>1932</v>
      </c>
      <c r="L224">
        <f t="shared" si="72"/>
        <v>74</v>
      </c>
    </row>
    <row r="225" spans="5:14" x14ac:dyDescent="0.25">
      <c r="E225" t="s">
        <v>310</v>
      </c>
      <c r="G225" t="s">
        <v>12</v>
      </c>
      <c r="H225" t="s">
        <v>40</v>
      </c>
      <c r="J225">
        <f t="shared" si="70"/>
        <v>1945</v>
      </c>
      <c r="K225" t="str">
        <f t="shared" si="71"/>
        <v/>
      </c>
      <c r="L225" t="str">
        <f t="shared" si="72"/>
        <v>alive</v>
      </c>
    </row>
    <row r="226" spans="5:14" x14ac:dyDescent="0.25">
      <c r="E226" t="s">
        <v>311</v>
      </c>
      <c r="G226" t="s">
        <v>12</v>
      </c>
      <c r="H226">
        <v>1839</v>
      </c>
      <c r="I226">
        <v>1914</v>
      </c>
      <c r="J226">
        <f t="shared" si="70"/>
        <v>1839</v>
      </c>
      <c r="K226">
        <f t="shared" si="71"/>
        <v>1914</v>
      </c>
      <c r="L226">
        <f t="shared" si="72"/>
        <v>75</v>
      </c>
    </row>
    <row r="227" spans="5:14" x14ac:dyDescent="0.25">
      <c r="E227" t="s">
        <v>312</v>
      </c>
      <c r="G227" t="s">
        <v>248</v>
      </c>
      <c r="H227" t="s">
        <v>301</v>
      </c>
      <c r="J227">
        <f t="shared" si="70"/>
        <v>1944</v>
      </c>
      <c r="K227" t="str">
        <f t="shared" si="71"/>
        <v/>
      </c>
      <c r="L227" t="str">
        <f t="shared" si="72"/>
        <v>alive</v>
      </c>
    </row>
    <row r="228" spans="5:14" x14ac:dyDescent="0.25">
      <c r="E228" t="s">
        <v>313</v>
      </c>
      <c r="G228" t="s">
        <v>8</v>
      </c>
      <c r="H228">
        <v>1912</v>
      </c>
      <c r="I228">
        <v>1984</v>
      </c>
      <c r="J228">
        <f t="shared" si="70"/>
        <v>1912</v>
      </c>
      <c r="K228">
        <f t="shared" si="71"/>
        <v>1984</v>
      </c>
      <c r="L228">
        <f t="shared" si="72"/>
        <v>72</v>
      </c>
      <c r="M228" t="s">
        <v>45</v>
      </c>
    </row>
    <row r="229" spans="5:14" x14ac:dyDescent="0.25">
      <c r="E229" t="s">
        <v>314</v>
      </c>
      <c r="G229" t="s">
        <v>288</v>
      </c>
      <c r="H229">
        <v>1905</v>
      </c>
      <c r="I229">
        <v>1977</v>
      </c>
      <c r="J229">
        <f t="shared" si="70"/>
        <v>1905</v>
      </c>
      <c r="K229">
        <f t="shared" si="71"/>
        <v>1977</v>
      </c>
      <c r="L229">
        <f t="shared" si="72"/>
        <v>72</v>
      </c>
    </row>
    <row r="230" spans="5:14" x14ac:dyDescent="0.25">
      <c r="E230" t="s">
        <v>315</v>
      </c>
      <c r="G230" t="s">
        <v>60</v>
      </c>
      <c r="I230">
        <v>1455</v>
      </c>
      <c r="J230">
        <f t="shared" si="70"/>
        <v>1355</v>
      </c>
      <c r="K230">
        <f t="shared" si="71"/>
        <v>1455</v>
      </c>
      <c r="L230">
        <f t="shared" si="72"/>
        <v>100</v>
      </c>
    </row>
    <row r="231" spans="5:14" x14ac:dyDescent="0.25">
      <c r="E231" t="s">
        <v>316</v>
      </c>
      <c r="G231" t="s">
        <v>317</v>
      </c>
      <c r="H231">
        <v>1200</v>
      </c>
      <c r="I231">
        <v>1300</v>
      </c>
      <c r="J231">
        <f t="shared" si="70"/>
        <v>1200</v>
      </c>
      <c r="K231">
        <f t="shared" si="71"/>
        <v>1300</v>
      </c>
      <c r="L231">
        <f t="shared" si="72"/>
        <v>100</v>
      </c>
      <c r="M231" t="s">
        <v>318</v>
      </c>
    </row>
    <row r="232" spans="5:14" x14ac:dyDescent="0.25">
      <c r="E232" t="s">
        <v>319</v>
      </c>
      <c r="G232" t="s">
        <v>21</v>
      </c>
      <c r="H232">
        <v>-350</v>
      </c>
      <c r="I232">
        <v>-250</v>
      </c>
      <c r="J232">
        <f t="shared" si="70"/>
        <v>-350</v>
      </c>
      <c r="K232">
        <f t="shared" si="71"/>
        <v>-250</v>
      </c>
      <c r="L232">
        <f t="shared" si="72"/>
        <v>100</v>
      </c>
    </row>
    <row r="233" spans="5:14" x14ac:dyDescent="0.25">
      <c r="E233" t="s">
        <v>320</v>
      </c>
      <c r="G233" t="s">
        <v>12</v>
      </c>
      <c r="H233">
        <v>1923</v>
      </c>
      <c r="I233">
        <v>1969</v>
      </c>
      <c r="J233">
        <f t="shared" si="70"/>
        <v>1923</v>
      </c>
      <c r="K233">
        <f t="shared" si="71"/>
        <v>1969</v>
      </c>
      <c r="L233">
        <f t="shared" si="72"/>
        <v>46</v>
      </c>
    </row>
    <row r="234" spans="5:14" x14ac:dyDescent="0.25">
      <c r="E234" t="s">
        <v>321</v>
      </c>
      <c r="G234" t="s">
        <v>450</v>
      </c>
      <c r="H234">
        <v>305</v>
      </c>
      <c r="J234">
        <f t="shared" si="70"/>
        <v>305</v>
      </c>
      <c r="K234" t="str">
        <f t="shared" si="71"/>
        <v/>
      </c>
      <c r="L234" t="str">
        <f t="shared" si="72"/>
        <v>alive</v>
      </c>
    </row>
    <row r="235" spans="5:14" x14ac:dyDescent="0.25">
      <c r="E235" t="s">
        <v>322</v>
      </c>
      <c r="G235" t="s">
        <v>12</v>
      </c>
      <c r="H235">
        <v>1922</v>
      </c>
      <c r="I235">
        <v>2015</v>
      </c>
      <c r="J235">
        <f t="shared" si="70"/>
        <v>1922</v>
      </c>
      <c r="K235">
        <f t="shared" si="71"/>
        <v>2015</v>
      </c>
      <c r="L235">
        <f t="shared" si="72"/>
        <v>93</v>
      </c>
      <c r="N235" t="s">
        <v>323</v>
      </c>
    </row>
    <row r="236" spans="5:14" x14ac:dyDescent="0.25">
      <c r="E236" t="s">
        <v>324</v>
      </c>
      <c r="G236" t="s">
        <v>12</v>
      </c>
      <c r="H236">
        <v>1897</v>
      </c>
      <c r="I236">
        <v>1954</v>
      </c>
      <c r="J236">
        <f t="shared" si="70"/>
        <v>1897</v>
      </c>
      <c r="K236">
        <f t="shared" si="71"/>
        <v>1954</v>
      </c>
      <c r="L236">
        <f t="shared" si="72"/>
        <v>57</v>
      </c>
    </row>
    <row r="237" spans="5:14" x14ac:dyDescent="0.25">
      <c r="E237" t="s">
        <v>325</v>
      </c>
      <c r="G237" t="s">
        <v>18</v>
      </c>
      <c r="H237" t="s">
        <v>205</v>
      </c>
      <c r="J237">
        <f t="shared" si="70"/>
        <v>1936</v>
      </c>
      <c r="K237" t="str">
        <f t="shared" si="71"/>
        <v/>
      </c>
      <c r="L237" t="str">
        <f t="shared" si="72"/>
        <v>alive</v>
      </c>
    </row>
    <row r="238" spans="5:14" x14ac:dyDescent="0.25">
      <c r="E238" t="s">
        <v>326</v>
      </c>
      <c r="G238" t="s">
        <v>8</v>
      </c>
      <c r="H238">
        <v>1904</v>
      </c>
      <c r="I238">
        <v>1943</v>
      </c>
      <c r="J238">
        <f t="shared" si="70"/>
        <v>1904</v>
      </c>
      <c r="K238">
        <f t="shared" si="71"/>
        <v>1943</v>
      </c>
      <c r="L238">
        <f t="shared" si="72"/>
        <v>39</v>
      </c>
    </row>
    <row r="239" spans="5:14" x14ac:dyDescent="0.25">
      <c r="E239" t="s">
        <v>327</v>
      </c>
      <c r="G239" t="s">
        <v>262</v>
      </c>
      <c r="H239" t="s">
        <v>142</v>
      </c>
      <c r="J239">
        <f t="shared" si="70"/>
        <v>1948</v>
      </c>
      <c r="K239" t="str">
        <f t="shared" si="71"/>
        <v/>
      </c>
      <c r="L239" t="str">
        <f t="shared" si="72"/>
        <v>alive</v>
      </c>
    </row>
    <row r="240" spans="5:14" x14ac:dyDescent="0.25">
      <c r="E240" t="s">
        <v>328</v>
      </c>
      <c r="G240" t="s">
        <v>329</v>
      </c>
      <c r="H240">
        <v>1914</v>
      </c>
      <c r="I240">
        <v>1969</v>
      </c>
      <c r="J240">
        <f t="shared" si="70"/>
        <v>1914</v>
      </c>
      <c r="K240">
        <f t="shared" si="71"/>
        <v>1969</v>
      </c>
      <c r="L240">
        <f t="shared" si="72"/>
        <v>55</v>
      </c>
    </row>
    <row r="241" spans="4:17" x14ac:dyDescent="0.25">
      <c r="E241" t="s">
        <v>330</v>
      </c>
      <c r="G241" t="s">
        <v>12</v>
      </c>
      <c r="H241">
        <v>1926</v>
      </c>
      <c r="I241">
        <v>2016</v>
      </c>
      <c r="J241">
        <f t="shared" si="70"/>
        <v>1926</v>
      </c>
      <c r="K241">
        <f t="shared" si="71"/>
        <v>2016</v>
      </c>
      <c r="L241">
        <f t="shared" si="72"/>
        <v>90</v>
      </c>
    </row>
    <row r="242" spans="4:17" x14ac:dyDescent="0.25">
      <c r="E242" t="s">
        <v>331</v>
      </c>
      <c r="G242" t="s">
        <v>332</v>
      </c>
      <c r="H242">
        <v>427</v>
      </c>
      <c r="I242">
        <v>-347</v>
      </c>
      <c r="J242">
        <f t="shared" si="70"/>
        <v>427</v>
      </c>
      <c r="K242">
        <f t="shared" si="71"/>
        <v>-347</v>
      </c>
      <c r="L242">
        <f t="shared" si="72"/>
        <v>-774</v>
      </c>
    </row>
    <row r="243" spans="4:17" x14ac:dyDescent="0.25">
      <c r="D243" t="s">
        <v>333</v>
      </c>
    </row>
    <row r="244" spans="4:17" x14ac:dyDescent="0.25">
      <c r="E244" t="s">
        <v>334</v>
      </c>
      <c r="F244" t="s">
        <v>435</v>
      </c>
      <c r="G244" t="s">
        <v>12</v>
      </c>
      <c r="H244">
        <v>1908</v>
      </c>
      <c r="I244">
        <v>2000</v>
      </c>
      <c r="J244">
        <f t="shared" ref="J244" si="73">IF(H244&lt;&gt;"",SUBSTITUTE(SUBSTITUTE(H244,"c. ",""),"born ","")+0,K244-100)</f>
        <v>1908</v>
      </c>
      <c r="K244">
        <f t="shared" ref="K244" si="74">IF(I244&lt;&gt;0,I244+0,"")</f>
        <v>2000</v>
      </c>
      <c r="L244">
        <f t="shared" ref="L244" si="75">IF(K244="","alive",K244-J244)</f>
        <v>92</v>
      </c>
    </row>
    <row r="245" spans="4:17" x14ac:dyDescent="0.25">
      <c r="D245" t="s">
        <v>335</v>
      </c>
    </row>
    <row r="246" spans="4:17" x14ac:dyDescent="0.25">
      <c r="E246" t="s">
        <v>336</v>
      </c>
      <c r="G246" t="s">
        <v>31</v>
      </c>
      <c r="H246" t="s">
        <v>42</v>
      </c>
      <c r="J246">
        <f t="shared" ref="J246:J259" si="76">IF(H246&lt;&gt;"",SUBSTITUTE(SUBSTITUTE(H246,"c. ",""),"born ","")+0,K246-100)</f>
        <v>1931</v>
      </c>
      <c r="K246" t="str">
        <f t="shared" ref="K246:K259" si="77">IF(I246&lt;&gt;0,I246+0,"")</f>
        <v/>
      </c>
      <c r="L246" t="str">
        <f t="shared" ref="L246:L259" si="78">IF(K246="","alive",K246-J246)</f>
        <v>alive</v>
      </c>
      <c r="P246" t="s">
        <v>12</v>
      </c>
    </row>
    <row r="247" spans="4:17" x14ac:dyDescent="0.25">
      <c r="E247" t="s">
        <v>337</v>
      </c>
      <c r="G247" t="s">
        <v>338</v>
      </c>
      <c r="H247">
        <v>1868</v>
      </c>
      <c r="I247">
        <v>1957</v>
      </c>
      <c r="J247">
        <f t="shared" si="76"/>
        <v>1868</v>
      </c>
      <c r="K247">
        <f t="shared" si="77"/>
        <v>1957</v>
      </c>
      <c r="L247">
        <f t="shared" si="78"/>
        <v>89</v>
      </c>
    </row>
    <row r="248" spans="4:17" x14ac:dyDescent="0.25">
      <c r="E248" t="s">
        <v>339</v>
      </c>
      <c r="G248" t="s">
        <v>29</v>
      </c>
      <c r="H248">
        <v>1903</v>
      </c>
      <c r="I248">
        <v>1930</v>
      </c>
      <c r="J248">
        <f t="shared" si="76"/>
        <v>1903</v>
      </c>
      <c r="K248">
        <f t="shared" si="77"/>
        <v>1930</v>
      </c>
      <c r="L248">
        <f t="shared" si="78"/>
        <v>27</v>
      </c>
    </row>
    <row r="249" spans="4:17" x14ac:dyDescent="0.25">
      <c r="E249" t="s">
        <v>340</v>
      </c>
      <c r="G249" t="s">
        <v>1</v>
      </c>
      <c r="H249">
        <v>1515</v>
      </c>
      <c r="I249">
        <v>1572</v>
      </c>
      <c r="J249">
        <f t="shared" si="76"/>
        <v>1515</v>
      </c>
      <c r="K249">
        <f t="shared" si="77"/>
        <v>1572</v>
      </c>
      <c r="L249">
        <f t="shared" si="78"/>
        <v>57</v>
      </c>
    </row>
    <row r="250" spans="4:17" x14ac:dyDescent="0.25">
      <c r="E250" t="s">
        <v>341</v>
      </c>
      <c r="G250" t="s">
        <v>8</v>
      </c>
      <c r="H250">
        <v>1917</v>
      </c>
      <c r="I250">
        <v>1994</v>
      </c>
      <c r="J250">
        <f t="shared" si="76"/>
        <v>1917</v>
      </c>
      <c r="K250">
        <f t="shared" si="77"/>
        <v>1994</v>
      </c>
      <c r="L250">
        <f t="shared" si="78"/>
        <v>77</v>
      </c>
    </row>
    <row r="251" spans="4:17" x14ac:dyDescent="0.25">
      <c r="E251" t="s">
        <v>342</v>
      </c>
      <c r="G251" t="s">
        <v>29</v>
      </c>
      <c r="H251">
        <v>1848</v>
      </c>
      <c r="I251">
        <v>1931</v>
      </c>
      <c r="J251">
        <f t="shared" si="76"/>
        <v>1848</v>
      </c>
      <c r="K251">
        <f t="shared" si="77"/>
        <v>1931</v>
      </c>
      <c r="L251">
        <f t="shared" si="78"/>
        <v>83</v>
      </c>
      <c r="O251" t="s">
        <v>12</v>
      </c>
    </row>
    <row r="252" spans="4:17" x14ac:dyDescent="0.25">
      <c r="E252" t="s">
        <v>343</v>
      </c>
      <c r="G252" t="s">
        <v>31</v>
      </c>
      <c r="H252">
        <v>1918</v>
      </c>
      <c r="I252">
        <v>1974</v>
      </c>
      <c r="J252">
        <f t="shared" si="76"/>
        <v>1918</v>
      </c>
      <c r="K252">
        <f t="shared" si="77"/>
        <v>1974</v>
      </c>
      <c r="L252">
        <f t="shared" si="78"/>
        <v>56</v>
      </c>
      <c r="P252" t="s">
        <v>29</v>
      </c>
      <c r="Q252" t="s">
        <v>237</v>
      </c>
    </row>
    <row r="253" spans="4:17" x14ac:dyDescent="0.25">
      <c r="E253" t="s">
        <v>344</v>
      </c>
      <c r="G253" t="s">
        <v>12</v>
      </c>
      <c r="H253">
        <v>1911</v>
      </c>
      <c r="I253">
        <v>1995</v>
      </c>
      <c r="J253">
        <f t="shared" si="76"/>
        <v>1911</v>
      </c>
      <c r="K253">
        <f t="shared" si="77"/>
        <v>1995</v>
      </c>
      <c r="L253">
        <f t="shared" si="78"/>
        <v>84</v>
      </c>
    </row>
    <row r="254" spans="4:17" x14ac:dyDescent="0.25">
      <c r="E254" t="s">
        <v>345</v>
      </c>
      <c r="G254" t="s">
        <v>12</v>
      </c>
      <c r="H254">
        <v>1919</v>
      </c>
      <c r="I254">
        <v>1985</v>
      </c>
      <c r="J254">
        <f t="shared" si="76"/>
        <v>1919</v>
      </c>
      <c r="K254">
        <f t="shared" si="77"/>
        <v>1985</v>
      </c>
      <c r="L254">
        <f t="shared" si="78"/>
        <v>66</v>
      </c>
    </row>
    <row r="255" spans="4:17" x14ac:dyDescent="0.25">
      <c r="E255" t="s">
        <v>346</v>
      </c>
      <c r="G255" t="s">
        <v>12</v>
      </c>
      <c r="H255">
        <v>1907</v>
      </c>
      <c r="I255">
        <v>1989</v>
      </c>
      <c r="J255">
        <f t="shared" si="76"/>
        <v>1907</v>
      </c>
      <c r="K255">
        <f t="shared" si="77"/>
        <v>1989</v>
      </c>
      <c r="L255">
        <f t="shared" si="78"/>
        <v>82</v>
      </c>
    </row>
    <row r="256" spans="4:17" x14ac:dyDescent="0.25">
      <c r="E256" t="s">
        <v>347</v>
      </c>
      <c r="G256" t="s">
        <v>329</v>
      </c>
      <c r="H256">
        <v>1935</v>
      </c>
      <c r="I256">
        <v>1996</v>
      </c>
      <c r="J256">
        <f t="shared" si="76"/>
        <v>1935</v>
      </c>
      <c r="K256">
        <f t="shared" si="77"/>
        <v>1996</v>
      </c>
      <c r="L256">
        <f t="shared" si="78"/>
        <v>61</v>
      </c>
      <c r="P256" t="s">
        <v>348</v>
      </c>
    </row>
    <row r="257" spans="4:16" x14ac:dyDescent="0.25">
      <c r="E257" t="s">
        <v>349</v>
      </c>
      <c r="G257" t="s">
        <v>29</v>
      </c>
      <c r="H257">
        <v>1938</v>
      </c>
      <c r="I257">
        <v>2009</v>
      </c>
      <c r="J257">
        <f t="shared" si="76"/>
        <v>1938</v>
      </c>
      <c r="K257">
        <f t="shared" si="77"/>
        <v>2009</v>
      </c>
      <c r="L257">
        <f t="shared" si="78"/>
        <v>71</v>
      </c>
    </row>
    <row r="258" spans="4:16" x14ac:dyDescent="0.25">
      <c r="E258" t="s">
        <v>350</v>
      </c>
      <c r="G258" t="s">
        <v>29</v>
      </c>
      <c r="H258">
        <v>1900</v>
      </c>
      <c r="I258">
        <v>2000</v>
      </c>
      <c r="J258">
        <f t="shared" si="76"/>
        <v>1900</v>
      </c>
      <c r="K258">
        <f t="shared" si="77"/>
        <v>2000</v>
      </c>
      <c r="L258">
        <f t="shared" si="78"/>
        <v>100</v>
      </c>
    </row>
    <row r="259" spans="4:16" x14ac:dyDescent="0.25">
      <c r="E259" t="s">
        <v>351</v>
      </c>
      <c r="G259" t="s">
        <v>29</v>
      </c>
      <c r="H259">
        <v>1872</v>
      </c>
      <c r="I259">
        <v>1970</v>
      </c>
      <c r="J259">
        <f t="shared" si="76"/>
        <v>1872</v>
      </c>
      <c r="K259">
        <f t="shared" si="77"/>
        <v>1970</v>
      </c>
      <c r="L259">
        <f t="shared" si="78"/>
        <v>98</v>
      </c>
    </row>
    <row r="260" spans="4:16" x14ac:dyDescent="0.25">
      <c r="D260" t="s">
        <v>352</v>
      </c>
    </row>
    <row r="261" spans="4:16" x14ac:dyDescent="0.25">
      <c r="E261" t="s">
        <v>353</v>
      </c>
      <c r="G261" t="s">
        <v>60</v>
      </c>
      <c r="H261">
        <v>1667</v>
      </c>
      <c r="I261">
        <v>1733</v>
      </c>
      <c r="J261">
        <f t="shared" ref="J261:J268" si="79">IF(H261&lt;&gt;"",SUBSTITUTE(SUBSTITUTE(H261,"c. ",""),"born ","")+0,K261-100)</f>
        <v>1667</v>
      </c>
      <c r="K261">
        <f t="shared" ref="K261:K268" si="80">IF(I261&lt;&gt;0,I261+0,"")</f>
        <v>1733</v>
      </c>
      <c r="L261">
        <f t="shared" ref="L261:L268" si="81">IF(K261="","alive",K261-J261)</f>
        <v>66</v>
      </c>
    </row>
    <row r="262" spans="4:16" x14ac:dyDescent="0.25">
      <c r="E262" t="s">
        <v>354</v>
      </c>
      <c r="G262" t="s">
        <v>27</v>
      </c>
      <c r="H262">
        <v>1477</v>
      </c>
      <c r="I262">
        <v>1547</v>
      </c>
      <c r="J262">
        <f t="shared" si="79"/>
        <v>1477</v>
      </c>
      <c r="K262">
        <f t="shared" si="80"/>
        <v>1547</v>
      </c>
      <c r="L262">
        <f t="shared" si="81"/>
        <v>70</v>
      </c>
    </row>
    <row r="263" spans="4:16" x14ac:dyDescent="0.25">
      <c r="E263" t="s">
        <v>355</v>
      </c>
      <c r="G263" t="s">
        <v>12</v>
      </c>
      <c r="H263">
        <v>1933</v>
      </c>
      <c r="I263">
        <v>2019</v>
      </c>
      <c r="J263">
        <f t="shared" si="79"/>
        <v>1933</v>
      </c>
      <c r="K263">
        <f t="shared" si="80"/>
        <v>2019</v>
      </c>
      <c r="L263">
        <f t="shared" si="81"/>
        <v>86</v>
      </c>
    </row>
    <row r="264" spans="4:16" x14ac:dyDescent="0.25">
      <c r="E264" t="s">
        <v>356</v>
      </c>
      <c r="G264" t="s">
        <v>3</v>
      </c>
      <c r="H264">
        <v>1316</v>
      </c>
      <c r="I264">
        <v>1390</v>
      </c>
      <c r="J264">
        <f t="shared" si="79"/>
        <v>1316</v>
      </c>
      <c r="K264">
        <f t="shared" si="80"/>
        <v>1390</v>
      </c>
      <c r="L264">
        <f t="shared" si="81"/>
        <v>74</v>
      </c>
    </row>
    <row r="265" spans="4:16" x14ac:dyDescent="0.25">
      <c r="E265" t="s">
        <v>357</v>
      </c>
      <c r="G265" t="s">
        <v>12</v>
      </c>
      <c r="H265">
        <v>1933</v>
      </c>
      <c r="I265">
        <v>1986</v>
      </c>
      <c r="J265">
        <f t="shared" si="79"/>
        <v>1933</v>
      </c>
      <c r="K265">
        <f t="shared" si="80"/>
        <v>1986</v>
      </c>
      <c r="L265">
        <f t="shared" si="81"/>
        <v>53</v>
      </c>
      <c r="P265" t="s">
        <v>18</v>
      </c>
    </row>
    <row r="266" spans="4:16" x14ac:dyDescent="0.25">
      <c r="E266" t="s">
        <v>358</v>
      </c>
      <c r="G266" t="s">
        <v>359</v>
      </c>
      <c r="H266">
        <v>1889</v>
      </c>
      <c r="I266">
        <v>1942</v>
      </c>
      <c r="J266">
        <f t="shared" si="79"/>
        <v>1889</v>
      </c>
      <c r="K266">
        <f t="shared" si="80"/>
        <v>1942</v>
      </c>
      <c r="L266">
        <f t="shared" si="81"/>
        <v>53</v>
      </c>
    </row>
    <row r="267" spans="4:16" x14ac:dyDescent="0.25">
      <c r="E267" t="s">
        <v>360</v>
      </c>
      <c r="G267" t="s">
        <v>3</v>
      </c>
      <c r="H267">
        <v>1841</v>
      </c>
      <c r="I267">
        <v>1902</v>
      </c>
      <c r="J267">
        <f t="shared" si="79"/>
        <v>1841</v>
      </c>
      <c r="K267">
        <f t="shared" si="80"/>
        <v>1902</v>
      </c>
      <c r="L267">
        <f t="shared" si="81"/>
        <v>61</v>
      </c>
    </row>
    <row r="268" spans="4:16" x14ac:dyDescent="0.25">
      <c r="E268" t="s">
        <v>361</v>
      </c>
      <c r="G268" t="s">
        <v>3</v>
      </c>
      <c r="H268">
        <v>1909</v>
      </c>
      <c r="I268">
        <v>1998</v>
      </c>
      <c r="J268">
        <f t="shared" si="79"/>
        <v>1909</v>
      </c>
      <c r="K268">
        <f t="shared" si="80"/>
        <v>1998</v>
      </c>
      <c r="L268">
        <f t="shared" si="81"/>
        <v>89</v>
      </c>
    </row>
    <row r="269" spans="4:16" x14ac:dyDescent="0.25">
      <c r="E269" t="s">
        <v>362</v>
      </c>
      <c r="G269" t="s">
        <v>12</v>
      </c>
      <c r="H269" t="s">
        <v>19</v>
      </c>
      <c r="J269">
        <f t="shared" ref="J269:J291" si="82">IF(H269&lt;&gt;"",SUBSTITUTE(SUBSTITUTE(H269,"c. ",""),"born ","")+0,K269-100)</f>
        <v>1932</v>
      </c>
      <c r="K269" t="str">
        <f t="shared" ref="K269:K291" si="83">IF(I269&lt;&gt;0,I269+0,"")</f>
        <v/>
      </c>
      <c r="L269" t="str">
        <f t="shared" ref="L269:L291" si="84">IF(K269="","alive",K269-J269)</f>
        <v>alive</v>
      </c>
    </row>
    <row r="270" spans="4:16" x14ac:dyDescent="0.25">
      <c r="E270" t="s">
        <v>363</v>
      </c>
      <c r="G270" t="s">
        <v>364</v>
      </c>
      <c r="I270">
        <v>860</v>
      </c>
      <c r="J270">
        <f t="shared" si="82"/>
        <v>760</v>
      </c>
      <c r="K270">
        <f t="shared" si="83"/>
        <v>860</v>
      </c>
      <c r="L270">
        <f t="shared" si="84"/>
        <v>100</v>
      </c>
      <c r="P270" t="s">
        <v>451</v>
      </c>
    </row>
    <row r="271" spans="4:16" x14ac:dyDescent="0.25">
      <c r="E271" t="s">
        <v>365</v>
      </c>
      <c r="G271" t="s">
        <v>29</v>
      </c>
      <c r="H271">
        <v>1266</v>
      </c>
      <c r="I271">
        <v>1308</v>
      </c>
      <c r="J271">
        <f t="shared" si="82"/>
        <v>1266</v>
      </c>
      <c r="K271">
        <f t="shared" si="83"/>
        <v>1308</v>
      </c>
      <c r="L271">
        <f t="shared" si="84"/>
        <v>42</v>
      </c>
      <c r="P271" t="s">
        <v>1</v>
      </c>
    </row>
    <row r="272" spans="4:16" x14ac:dyDescent="0.25">
      <c r="E272" t="s">
        <v>366</v>
      </c>
      <c r="G272" t="s">
        <v>12</v>
      </c>
      <c r="H272" t="s">
        <v>367</v>
      </c>
      <c r="J272">
        <f t="shared" si="82"/>
        <v>1951</v>
      </c>
      <c r="K272" t="str">
        <f t="shared" si="83"/>
        <v/>
      </c>
      <c r="L272" t="str">
        <f t="shared" si="84"/>
        <v>alive</v>
      </c>
    </row>
    <row r="273" spans="5:16" x14ac:dyDescent="0.25">
      <c r="E273" t="s">
        <v>368</v>
      </c>
      <c r="G273" t="s">
        <v>120</v>
      </c>
      <c r="H273">
        <v>1866</v>
      </c>
      <c r="I273">
        <v>1942</v>
      </c>
      <c r="J273">
        <f t="shared" si="82"/>
        <v>1866</v>
      </c>
      <c r="K273">
        <f t="shared" si="83"/>
        <v>1942</v>
      </c>
      <c r="L273">
        <f t="shared" si="84"/>
        <v>76</v>
      </c>
    </row>
    <row r="274" spans="5:16" x14ac:dyDescent="0.25">
      <c r="E274" t="s">
        <v>369</v>
      </c>
      <c r="G274" t="s">
        <v>31</v>
      </c>
      <c r="H274" t="s">
        <v>40</v>
      </c>
      <c r="J274">
        <f t="shared" si="82"/>
        <v>1945</v>
      </c>
      <c r="K274" t="str">
        <f t="shared" si="83"/>
        <v/>
      </c>
      <c r="L274" t="str">
        <f t="shared" si="84"/>
        <v>alive</v>
      </c>
    </row>
    <row r="275" spans="5:16" x14ac:dyDescent="0.25">
      <c r="E275" t="s">
        <v>370</v>
      </c>
      <c r="G275" t="s">
        <v>371</v>
      </c>
      <c r="H275">
        <v>1964</v>
      </c>
      <c r="J275">
        <f t="shared" si="82"/>
        <v>1964</v>
      </c>
      <c r="K275" t="str">
        <f t="shared" si="83"/>
        <v/>
      </c>
      <c r="L275" t="str">
        <f t="shared" si="84"/>
        <v>alive</v>
      </c>
      <c r="P275" t="s">
        <v>462</v>
      </c>
    </row>
    <row r="276" spans="5:16" x14ac:dyDescent="0.25">
      <c r="E276" t="s">
        <v>372</v>
      </c>
      <c r="G276" t="s">
        <v>68</v>
      </c>
      <c r="H276">
        <v>1190</v>
      </c>
      <c r="I276">
        <v>1249</v>
      </c>
      <c r="J276">
        <f t="shared" si="82"/>
        <v>1190</v>
      </c>
      <c r="K276">
        <f t="shared" si="83"/>
        <v>1249</v>
      </c>
      <c r="L276">
        <f t="shared" si="84"/>
        <v>59</v>
      </c>
    </row>
    <row r="277" spans="5:16" x14ac:dyDescent="0.25">
      <c r="E277" t="s">
        <v>373</v>
      </c>
      <c r="G277" t="s">
        <v>374</v>
      </c>
      <c r="H277">
        <v>-400</v>
      </c>
      <c r="J277">
        <f t="shared" si="82"/>
        <v>-400</v>
      </c>
      <c r="K277" t="str">
        <f t="shared" si="83"/>
        <v/>
      </c>
      <c r="L277" t="str">
        <f t="shared" si="84"/>
        <v>alive</v>
      </c>
    </row>
    <row r="278" spans="5:16" x14ac:dyDescent="0.25">
      <c r="E278" t="s">
        <v>375</v>
      </c>
      <c r="G278" t="s">
        <v>376</v>
      </c>
      <c r="H278">
        <v>490</v>
      </c>
      <c r="I278">
        <v>560</v>
      </c>
      <c r="J278">
        <f t="shared" si="82"/>
        <v>490</v>
      </c>
      <c r="K278">
        <f t="shared" si="83"/>
        <v>560</v>
      </c>
      <c r="L278">
        <f t="shared" si="84"/>
        <v>70</v>
      </c>
    </row>
    <row r="279" spans="5:16" x14ac:dyDescent="0.25">
      <c r="E279" t="s">
        <v>354</v>
      </c>
      <c r="G279" t="s">
        <v>27</v>
      </c>
      <c r="H279">
        <v>1470</v>
      </c>
      <c r="I279">
        <v>1550</v>
      </c>
      <c r="J279">
        <f t="shared" si="82"/>
        <v>1470</v>
      </c>
      <c r="K279">
        <f t="shared" si="83"/>
        <v>1550</v>
      </c>
      <c r="L279">
        <f t="shared" si="84"/>
        <v>80</v>
      </c>
    </row>
    <row r="280" spans="5:16" x14ac:dyDescent="0.25">
      <c r="E280" t="s">
        <v>377</v>
      </c>
      <c r="G280" t="s">
        <v>452</v>
      </c>
      <c r="H280">
        <v>1963</v>
      </c>
      <c r="J280">
        <f t="shared" si="82"/>
        <v>1963</v>
      </c>
      <c r="K280" t="str">
        <f t="shared" si="83"/>
        <v/>
      </c>
      <c r="L280" t="str">
        <f t="shared" si="84"/>
        <v>alive</v>
      </c>
    </row>
    <row r="281" spans="5:16" x14ac:dyDescent="0.25">
      <c r="E281" t="s">
        <v>378</v>
      </c>
      <c r="G281" t="s">
        <v>304</v>
      </c>
      <c r="H281" t="s">
        <v>205</v>
      </c>
      <c r="J281">
        <f t="shared" si="82"/>
        <v>1936</v>
      </c>
      <c r="K281" t="str">
        <f t="shared" si="83"/>
        <v/>
      </c>
      <c r="L281" t="str">
        <f t="shared" si="84"/>
        <v>alive</v>
      </c>
    </row>
    <row r="282" spans="5:16" x14ac:dyDescent="0.25">
      <c r="E282" t="s">
        <v>379</v>
      </c>
      <c r="G282" t="s">
        <v>12</v>
      </c>
      <c r="H282" t="s">
        <v>380</v>
      </c>
      <c r="J282">
        <f t="shared" si="82"/>
        <v>1954</v>
      </c>
      <c r="K282" t="str">
        <f t="shared" si="83"/>
        <v/>
      </c>
      <c r="L282" t="str">
        <f t="shared" si="84"/>
        <v>alive</v>
      </c>
    </row>
    <row r="283" spans="5:16" x14ac:dyDescent="0.25">
      <c r="E283" t="s">
        <v>381</v>
      </c>
      <c r="G283" t="s">
        <v>12</v>
      </c>
      <c r="H283">
        <v>1919</v>
      </c>
      <c r="I283">
        <v>2017</v>
      </c>
      <c r="J283">
        <f t="shared" si="82"/>
        <v>1919</v>
      </c>
      <c r="K283">
        <f t="shared" si="83"/>
        <v>2017</v>
      </c>
      <c r="L283">
        <f t="shared" si="84"/>
        <v>98</v>
      </c>
    </row>
    <row r="284" spans="5:16" x14ac:dyDescent="0.25">
      <c r="E284" t="s">
        <v>382</v>
      </c>
      <c r="G284" t="s">
        <v>1</v>
      </c>
      <c r="H284">
        <v>1100</v>
      </c>
      <c r="I284">
        <v>1200</v>
      </c>
      <c r="J284">
        <f t="shared" si="82"/>
        <v>1100</v>
      </c>
      <c r="K284">
        <f t="shared" si="83"/>
        <v>1200</v>
      </c>
      <c r="L284">
        <f t="shared" si="84"/>
        <v>100</v>
      </c>
    </row>
    <row r="285" spans="5:16" x14ac:dyDescent="0.25">
      <c r="E285" t="s">
        <v>383</v>
      </c>
      <c r="G285" t="s">
        <v>12</v>
      </c>
      <c r="H285" t="s">
        <v>14</v>
      </c>
      <c r="J285">
        <f t="shared" si="82"/>
        <v>1938</v>
      </c>
      <c r="K285" t="str">
        <f t="shared" si="83"/>
        <v/>
      </c>
      <c r="L285" t="str">
        <f t="shared" si="84"/>
        <v>alive</v>
      </c>
    </row>
    <row r="286" spans="5:16" x14ac:dyDescent="0.25">
      <c r="E286" t="s">
        <v>384</v>
      </c>
      <c r="H286">
        <v>1250</v>
      </c>
      <c r="I286">
        <v>1350</v>
      </c>
      <c r="J286">
        <f t="shared" si="82"/>
        <v>1250</v>
      </c>
      <c r="K286">
        <f t="shared" si="83"/>
        <v>1350</v>
      </c>
      <c r="L286">
        <f t="shared" si="84"/>
        <v>100</v>
      </c>
      <c r="P286" t="s">
        <v>385</v>
      </c>
    </row>
    <row r="287" spans="5:16" x14ac:dyDescent="0.25">
      <c r="E287" t="s">
        <v>316</v>
      </c>
      <c r="H287">
        <v>1200</v>
      </c>
      <c r="I287">
        <v>1300</v>
      </c>
      <c r="J287">
        <f t="shared" si="82"/>
        <v>1200</v>
      </c>
      <c r="K287">
        <f t="shared" si="83"/>
        <v>1300</v>
      </c>
      <c r="L287">
        <f t="shared" si="84"/>
        <v>100</v>
      </c>
      <c r="P287" t="s">
        <v>317</v>
      </c>
    </row>
    <row r="288" spans="5:16" x14ac:dyDescent="0.25">
      <c r="E288" s="1" t="s">
        <v>386</v>
      </c>
      <c r="F288" s="1"/>
      <c r="G288" s="1" t="s">
        <v>387</v>
      </c>
      <c r="H288" s="1">
        <v>2200</v>
      </c>
      <c r="J288">
        <f t="shared" si="82"/>
        <v>2200</v>
      </c>
      <c r="K288" t="str">
        <f t="shared" si="83"/>
        <v/>
      </c>
      <c r="L288" t="str">
        <f t="shared" si="84"/>
        <v>alive</v>
      </c>
    </row>
    <row r="289" spans="4:16" x14ac:dyDescent="0.25">
      <c r="E289" t="s">
        <v>388</v>
      </c>
      <c r="G289" t="s">
        <v>12</v>
      </c>
      <c r="H289" t="s">
        <v>142</v>
      </c>
      <c r="J289">
        <f t="shared" si="82"/>
        <v>1948</v>
      </c>
      <c r="K289" t="str">
        <f t="shared" si="83"/>
        <v/>
      </c>
      <c r="L289" t="str">
        <f t="shared" si="84"/>
        <v>alive</v>
      </c>
    </row>
    <row r="290" spans="4:16" x14ac:dyDescent="0.25">
      <c r="E290" t="s">
        <v>389</v>
      </c>
      <c r="G290" t="s">
        <v>34</v>
      </c>
      <c r="H290" t="s">
        <v>95</v>
      </c>
      <c r="J290">
        <f t="shared" si="82"/>
        <v>1950</v>
      </c>
      <c r="K290" t="str">
        <f t="shared" si="83"/>
        <v/>
      </c>
      <c r="L290" t="str">
        <f t="shared" si="84"/>
        <v>alive</v>
      </c>
    </row>
    <row r="291" spans="4:16" x14ac:dyDescent="0.25">
      <c r="E291" t="s">
        <v>390</v>
      </c>
      <c r="G291" t="s">
        <v>68</v>
      </c>
      <c r="H291">
        <v>1350</v>
      </c>
      <c r="I291">
        <v>1400</v>
      </c>
      <c r="J291">
        <f t="shared" si="82"/>
        <v>1350</v>
      </c>
      <c r="K291">
        <f t="shared" si="83"/>
        <v>1400</v>
      </c>
      <c r="L291">
        <f t="shared" si="84"/>
        <v>50</v>
      </c>
    </row>
    <row r="292" spans="4:16" x14ac:dyDescent="0.25">
      <c r="E292" t="s">
        <v>391</v>
      </c>
      <c r="G292" t="s">
        <v>68</v>
      </c>
      <c r="H292">
        <v>1340</v>
      </c>
      <c r="I292">
        <v>1354</v>
      </c>
      <c r="J292">
        <f t="shared" ref="J292:J293" si="85">IF(H292&lt;&gt;"",SUBSTITUTE(SUBSTITUTE(H292,"c. ",""),"born ","")+0,K292-100)</f>
        <v>1340</v>
      </c>
      <c r="K292">
        <f t="shared" ref="K292:K293" si="86">IF(I292&lt;&gt;0,I292+0,"")</f>
        <v>1354</v>
      </c>
      <c r="L292">
        <f t="shared" ref="L292:L293" si="87">IF(K292="","alive",K292-J292)</f>
        <v>14</v>
      </c>
    </row>
    <row r="293" spans="4:16" x14ac:dyDescent="0.25">
      <c r="E293" t="s">
        <v>392</v>
      </c>
      <c r="G293" t="s">
        <v>393</v>
      </c>
      <c r="H293">
        <v>1935</v>
      </c>
      <c r="I293">
        <v>1996</v>
      </c>
      <c r="J293">
        <f t="shared" si="85"/>
        <v>1935</v>
      </c>
      <c r="K293">
        <f t="shared" si="86"/>
        <v>1996</v>
      </c>
      <c r="L293">
        <f t="shared" si="87"/>
        <v>61</v>
      </c>
      <c r="P293" t="s">
        <v>329</v>
      </c>
    </row>
    <row r="294" spans="4:16" x14ac:dyDescent="0.25">
      <c r="D294" t="s">
        <v>394</v>
      </c>
    </row>
    <row r="295" spans="4:16" x14ac:dyDescent="0.25">
      <c r="E295" t="s">
        <v>395</v>
      </c>
      <c r="G295" t="s">
        <v>396</v>
      </c>
      <c r="H295">
        <v>1926</v>
      </c>
      <c r="I295">
        <v>2017</v>
      </c>
      <c r="J295">
        <f t="shared" ref="J295:J302" si="88">IF(H295&lt;&gt;"",SUBSTITUTE(SUBSTITUTE(H295,"c. ",""),"born ","")+0,K295-100)</f>
        <v>1926</v>
      </c>
      <c r="K295">
        <f t="shared" ref="K295:K302" si="89">IF(I295&lt;&gt;0,I295+0,"")</f>
        <v>2017</v>
      </c>
      <c r="L295">
        <f t="shared" ref="L295:L302" si="90">IF(K295="","alive",K295-J295)</f>
        <v>91</v>
      </c>
    </row>
    <row r="296" spans="4:16" x14ac:dyDescent="0.25">
      <c r="E296" t="s">
        <v>397</v>
      </c>
      <c r="G296" t="s">
        <v>8</v>
      </c>
      <c r="H296">
        <v>1902</v>
      </c>
      <c r="I296">
        <v>1983</v>
      </c>
      <c r="J296">
        <f t="shared" si="88"/>
        <v>1902</v>
      </c>
      <c r="K296">
        <f t="shared" si="89"/>
        <v>1983</v>
      </c>
      <c r="L296">
        <f t="shared" si="90"/>
        <v>81</v>
      </c>
    </row>
    <row r="297" spans="4:16" x14ac:dyDescent="0.25">
      <c r="E297" t="s">
        <v>398</v>
      </c>
      <c r="G297" t="s">
        <v>21</v>
      </c>
      <c r="H297">
        <v>-371</v>
      </c>
      <c r="I297">
        <v>-287</v>
      </c>
      <c r="J297">
        <f t="shared" si="88"/>
        <v>-371</v>
      </c>
      <c r="K297">
        <f t="shared" si="89"/>
        <v>-287</v>
      </c>
      <c r="L297">
        <f t="shared" si="90"/>
        <v>84</v>
      </c>
    </row>
    <row r="298" spans="4:16" x14ac:dyDescent="0.25">
      <c r="E298" t="s">
        <v>399</v>
      </c>
      <c r="G298" t="s">
        <v>400</v>
      </c>
      <c r="H298">
        <v>1936</v>
      </c>
      <c r="I298">
        <v>1994</v>
      </c>
      <c r="J298">
        <f t="shared" si="88"/>
        <v>1936</v>
      </c>
      <c r="K298">
        <f t="shared" si="89"/>
        <v>1994</v>
      </c>
      <c r="L298">
        <f t="shared" si="90"/>
        <v>58</v>
      </c>
      <c r="P298" t="s">
        <v>329</v>
      </c>
    </row>
    <row r="299" spans="4:16" x14ac:dyDescent="0.25">
      <c r="E299" t="s">
        <v>401</v>
      </c>
      <c r="G299" t="s">
        <v>3</v>
      </c>
      <c r="H299">
        <v>1802</v>
      </c>
      <c r="I299">
        <v>1872</v>
      </c>
      <c r="J299">
        <f t="shared" si="88"/>
        <v>1802</v>
      </c>
      <c r="K299">
        <f t="shared" si="89"/>
        <v>1872</v>
      </c>
      <c r="L299">
        <f t="shared" si="90"/>
        <v>70</v>
      </c>
    </row>
    <row r="300" spans="4:16" x14ac:dyDescent="0.25">
      <c r="E300" t="s">
        <v>402</v>
      </c>
      <c r="G300" t="s">
        <v>34</v>
      </c>
      <c r="H300">
        <v>1939</v>
      </c>
      <c r="I300">
        <v>2019</v>
      </c>
      <c r="J300">
        <f t="shared" si="88"/>
        <v>1939</v>
      </c>
      <c r="K300">
        <f t="shared" si="89"/>
        <v>2019</v>
      </c>
      <c r="L300">
        <f t="shared" si="90"/>
        <v>80</v>
      </c>
    </row>
    <row r="301" spans="4:16" x14ac:dyDescent="0.25">
      <c r="E301" t="s">
        <v>403</v>
      </c>
      <c r="F301" t="s">
        <v>435</v>
      </c>
      <c r="G301" t="s">
        <v>29</v>
      </c>
      <c r="H301">
        <v>1912</v>
      </c>
      <c r="I301">
        <v>1954</v>
      </c>
      <c r="J301">
        <f t="shared" si="88"/>
        <v>1912</v>
      </c>
      <c r="K301">
        <f t="shared" si="89"/>
        <v>1954</v>
      </c>
      <c r="L301">
        <f t="shared" si="90"/>
        <v>42</v>
      </c>
    </row>
    <row r="302" spans="4:16" x14ac:dyDescent="0.25">
      <c r="E302" t="s">
        <v>404</v>
      </c>
      <c r="G302" t="s">
        <v>8</v>
      </c>
      <c r="H302">
        <v>1866</v>
      </c>
      <c r="I302">
        <v>1938</v>
      </c>
      <c r="J302">
        <f t="shared" si="88"/>
        <v>1866</v>
      </c>
      <c r="K302">
        <f t="shared" si="89"/>
        <v>1938</v>
      </c>
      <c r="L302">
        <f t="shared" si="90"/>
        <v>72</v>
      </c>
    </row>
    <row r="303" spans="4:16" x14ac:dyDescent="0.25">
      <c r="D303" t="s">
        <v>405</v>
      </c>
    </row>
    <row r="304" spans="4:16" x14ac:dyDescent="0.25">
      <c r="E304" t="s">
        <v>406</v>
      </c>
      <c r="G304" t="s">
        <v>27</v>
      </c>
      <c r="H304">
        <v>900</v>
      </c>
      <c r="I304">
        <v>1000</v>
      </c>
      <c r="J304">
        <f t="shared" ref="J304:J307" si="91">IF(H304&lt;&gt;"",SUBSTITUTE(SUBSTITUTE(H304,"c. ",""),"born ","")+0,K304-100)</f>
        <v>900</v>
      </c>
      <c r="K304">
        <f t="shared" ref="K304:K307" si="92">IF(I304&lt;&gt;0,I304+0,"")</f>
        <v>1000</v>
      </c>
      <c r="L304">
        <f t="shared" ref="L304:L307" si="93">IF(K304="","alive",K304-J304)</f>
        <v>100</v>
      </c>
      <c r="P304" t="s">
        <v>407</v>
      </c>
    </row>
    <row r="305" spans="4:16" x14ac:dyDescent="0.25">
      <c r="E305" t="s">
        <v>409</v>
      </c>
      <c r="G305" t="s">
        <v>27</v>
      </c>
      <c r="H305">
        <v>-600</v>
      </c>
      <c r="I305">
        <v>-500</v>
      </c>
      <c r="J305">
        <f t="shared" si="91"/>
        <v>-600</v>
      </c>
      <c r="K305">
        <f t="shared" si="92"/>
        <v>-500</v>
      </c>
      <c r="L305">
        <f t="shared" si="93"/>
        <v>100</v>
      </c>
      <c r="P305" t="s">
        <v>408</v>
      </c>
    </row>
    <row r="306" spans="4:16" x14ac:dyDescent="0.25">
      <c r="E306" t="s">
        <v>410</v>
      </c>
      <c r="G306" t="s">
        <v>29</v>
      </c>
      <c r="H306" t="s">
        <v>40</v>
      </c>
      <c r="J306">
        <f t="shared" si="91"/>
        <v>1945</v>
      </c>
      <c r="K306" t="str">
        <f t="shared" si="92"/>
        <v/>
      </c>
      <c r="L306" t="str">
        <f t="shared" si="93"/>
        <v>alive</v>
      </c>
    </row>
    <row r="307" spans="4:16" x14ac:dyDescent="0.25">
      <c r="E307" t="s">
        <v>411</v>
      </c>
      <c r="G307" t="s">
        <v>412</v>
      </c>
      <c r="H307">
        <v>1930</v>
      </c>
      <c r="I307">
        <v>2018</v>
      </c>
      <c r="J307">
        <f t="shared" si="91"/>
        <v>1930</v>
      </c>
      <c r="K307">
        <f t="shared" si="92"/>
        <v>2018</v>
      </c>
      <c r="L307">
        <f t="shared" si="93"/>
        <v>88</v>
      </c>
    </row>
    <row r="308" spans="4:16" x14ac:dyDescent="0.25">
      <c r="D308" t="s">
        <v>413</v>
      </c>
    </row>
    <row r="309" spans="4:16" x14ac:dyDescent="0.25">
      <c r="E309" t="s">
        <v>414</v>
      </c>
      <c r="G309" t="s">
        <v>60</v>
      </c>
      <c r="H309" t="s">
        <v>453</v>
      </c>
      <c r="I309">
        <v>1457</v>
      </c>
      <c r="J309">
        <f t="shared" ref="J309:J316" si="94">IF(H309&lt;&gt;"",SUBSTITUTE(SUBSTITUTE(H309,"c. ",""),"born ","")+0,K309-100)</f>
        <v>1407</v>
      </c>
      <c r="K309">
        <f t="shared" ref="K309:K316" si="95">IF(I309&lt;&gt;0,I309+0,"")</f>
        <v>1457</v>
      </c>
      <c r="L309">
        <f t="shared" ref="L309:L316" si="96">IF(K309="","alive",K309-J309)</f>
        <v>50</v>
      </c>
    </row>
    <row r="310" spans="4:16" x14ac:dyDescent="0.25">
      <c r="E310" t="s">
        <v>415</v>
      </c>
      <c r="G310" t="s">
        <v>31</v>
      </c>
      <c r="H310" t="s">
        <v>380</v>
      </c>
      <c r="J310">
        <f t="shared" si="94"/>
        <v>1954</v>
      </c>
      <c r="K310" t="str">
        <f t="shared" si="95"/>
        <v/>
      </c>
      <c r="L310" t="str">
        <f t="shared" si="96"/>
        <v>alive</v>
      </c>
    </row>
    <row r="311" spans="4:16" x14ac:dyDescent="0.25">
      <c r="E311" t="s">
        <v>416</v>
      </c>
      <c r="G311" t="s">
        <v>120</v>
      </c>
      <c r="H311">
        <v>1880</v>
      </c>
      <c r="I311">
        <v>1940</v>
      </c>
      <c r="J311">
        <f t="shared" si="94"/>
        <v>1880</v>
      </c>
      <c r="K311">
        <f t="shared" si="95"/>
        <v>1940</v>
      </c>
      <c r="L311">
        <f t="shared" si="96"/>
        <v>60</v>
      </c>
    </row>
    <row r="312" spans="4:16" x14ac:dyDescent="0.25">
      <c r="E312" t="s">
        <v>417</v>
      </c>
      <c r="G312" t="s">
        <v>12</v>
      </c>
      <c r="H312">
        <v>1926</v>
      </c>
      <c r="I312">
        <v>2002</v>
      </c>
      <c r="J312">
        <f t="shared" si="94"/>
        <v>1926</v>
      </c>
      <c r="K312">
        <f t="shared" si="95"/>
        <v>2002</v>
      </c>
      <c r="L312">
        <f t="shared" si="96"/>
        <v>76</v>
      </c>
    </row>
    <row r="313" spans="4:16" x14ac:dyDescent="0.25">
      <c r="E313" t="s">
        <v>306</v>
      </c>
      <c r="G313" t="s">
        <v>60</v>
      </c>
      <c r="H313">
        <v>1368</v>
      </c>
      <c r="I313">
        <v>1428</v>
      </c>
      <c r="J313">
        <f t="shared" si="94"/>
        <v>1368</v>
      </c>
      <c r="K313">
        <f t="shared" si="95"/>
        <v>1428</v>
      </c>
      <c r="L313">
        <f t="shared" si="96"/>
        <v>60</v>
      </c>
    </row>
    <row r="314" spans="4:16" x14ac:dyDescent="0.25">
      <c r="E314" t="s">
        <v>418</v>
      </c>
      <c r="G314" t="s">
        <v>68</v>
      </c>
      <c r="H314">
        <v>1834</v>
      </c>
      <c r="I314">
        <v>1923</v>
      </c>
      <c r="J314">
        <f t="shared" si="94"/>
        <v>1834</v>
      </c>
      <c r="K314">
        <f t="shared" si="95"/>
        <v>1923</v>
      </c>
      <c r="L314">
        <f t="shared" si="96"/>
        <v>89</v>
      </c>
    </row>
    <row r="315" spans="4:16" x14ac:dyDescent="0.25">
      <c r="E315" t="s">
        <v>419</v>
      </c>
      <c r="G315" t="s">
        <v>248</v>
      </c>
      <c r="H315">
        <v>1493</v>
      </c>
      <c r="I315">
        <v>1540</v>
      </c>
      <c r="J315">
        <f t="shared" si="94"/>
        <v>1493</v>
      </c>
      <c r="K315">
        <f t="shared" si="95"/>
        <v>1540</v>
      </c>
      <c r="L315">
        <f t="shared" si="96"/>
        <v>47</v>
      </c>
    </row>
    <row r="316" spans="4:16" x14ac:dyDescent="0.25">
      <c r="E316" t="s">
        <v>420</v>
      </c>
      <c r="H316">
        <v>-500</v>
      </c>
      <c r="I316">
        <v>-400</v>
      </c>
      <c r="J316">
        <f t="shared" si="94"/>
        <v>-500</v>
      </c>
      <c r="K316">
        <f t="shared" si="95"/>
        <v>-400</v>
      </c>
      <c r="L316">
        <f t="shared" si="96"/>
        <v>100</v>
      </c>
      <c r="P316" t="s">
        <v>421</v>
      </c>
    </row>
    <row r="317" spans="4:16" x14ac:dyDescent="0.25">
      <c r="D317" t="s">
        <v>422</v>
      </c>
    </row>
    <row r="318" spans="4:16" x14ac:dyDescent="0.25">
      <c r="E318" t="s">
        <v>423</v>
      </c>
      <c r="G318" t="s">
        <v>424</v>
      </c>
      <c r="H318">
        <v>1921</v>
      </c>
      <c r="I318">
        <v>1995</v>
      </c>
      <c r="J318">
        <f t="shared" ref="J318:J326" si="97">IF(H318&lt;&gt;"",SUBSTITUTE(SUBSTITUTE(H318,"c. ",""),"born ","")+0,K318-100)</f>
        <v>1921</v>
      </c>
      <c r="K318">
        <f t="shared" ref="K318:K326" si="98">IF(I318&lt;&gt;0,I318+0,"")</f>
        <v>1995</v>
      </c>
      <c r="L318">
        <f t="shared" ref="L318:L326" si="99">IF(K318="","alive",K318-J318)</f>
        <v>74</v>
      </c>
    </row>
    <row r="319" spans="4:16" x14ac:dyDescent="0.25">
      <c r="E319" t="s">
        <v>425</v>
      </c>
      <c r="G319" t="s">
        <v>68</v>
      </c>
      <c r="H319">
        <v>1674</v>
      </c>
      <c r="I319">
        <v>1748</v>
      </c>
      <c r="J319">
        <f t="shared" si="97"/>
        <v>1674</v>
      </c>
      <c r="K319">
        <f t="shared" si="98"/>
        <v>1748</v>
      </c>
      <c r="L319">
        <f t="shared" si="99"/>
        <v>74</v>
      </c>
    </row>
    <row r="320" spans="4:16" x14ac:dyDescent="0.25">
      <c r="E320" t="s">
        <v>426</v>
      </c>
      <c r="G320" t="s">
        <v>68</v>
      </c>
      <c r="H320">
        <v>1787</v>
      </c>
      <c r="I320">
        <v>1863</v>
      </c>
      <c r="J320">
        <f t="shared" si="97"/>
        <v>1787</v>
      </c>
      <c r="K320">
        <f t="shared" si="98"/>
        <v>1863</v>
      </c>
      <c r="L320">
        <f t="shared" si="99"/>
        <v>76</v>
      </c>
    </row>
    <row r="321" spans="4:16" x14ac:dyDescent="0.25">
      <c r="E321" t="s">
        <v>427</v>
      </c>
      <c r="G321" t="s">
        <v>29</v>
      </c>
      <c r="H321">
        <v>1861</v>
      </c>
      <c r="I321">
        <v>1947</v>
      </c>
      <c r="J321">
        <f t="shared" si="97"/>
        <v>1861</v>
      </c>
      <c r="K321">
        <f t="shared" si="98"/>
        <v>1947</v>
      </c>
      <c r="L321">
        <f t="shared" si="99"/>
        <v>86</v>
      </c>
    </row>
    <row r="322" spans="4:16" x14ac:dyDescent="0.25">
      <c r="E322" t="s">
        <v>428</v>
      </c>
      <c r="G322" t="s">
        <v>165</v>
      </c>
      <c r="H322">
        <v>1889</v>
      </c>
      <c r="I322">
        <v>1951</v>
      </c>
      <c r="J322">
        <f t="shared" si="97"/>
        <v>1889</v>
      </c>
      <c r="K322">
        <f t="shared" si="98"/>
        <v>1951</v>
      </c>
      <c r="L322">
        <f t="shared" si="99"/>
        <v>62</v>
      </c>
      <c r="P322" t="s">
        <v>29</v>
      </c>
    </row>
    <row r="323" spans="4:16" x14ac:dyDescent="0.25">
      <c r="E323" t="s">
        <v>429</v>
      </c>
      <c r="G323" t="s">
        <v>3</v>
      </c>
      <c r="H323">
        <v>1679</v>
      </c>
      <c r="I323">
        <v>1754</v>
      </c>
      <c r="J323">
        <f t="shared" si="97"/>
        <v>1679</v>
      </c>
      <c r="K323">
        <f t="shared" si="98"/>
        <v>1754</v>
      </c>
      <c r="L323">
        <f t="shared" si="99"/>
        <v>75</v>
      </c>
    </row>
    <row r="324" spans="4:16" x14ac:dyDescent="0.25">
      <c r="E324" t="s">
        <v>430</v>
      </c>
      <c r="G324" t="s">
        <v>12</v>
      </c>
      <c r="H324" t="s">
        <v>431</v>
      </c>
      <c r="J324">
        <f t="shared" si="97"/>
        <v>1955</v>
      </c>
      <c r="K324" t="str">
        <f t="shared" si="98"/>
        <v/>
      </c>
      <c r="L324" t="str">
        <f t="shared" si="99"/>
        <v>alive</v>
      </c>
    </row>
    <row r="325" spans="4:16" x14ac:dyDescent="0.25">
      <c r="E325" t="s">
        <v>432</v>
      </c>
      <c r="G325" t="s">
        <v>237</v>
      </c>
      <c r="H325" t="s">
        <v>433</v>
      </c>
      <c r="J325">
        <f t="shared" si="97"/>
        <v>1937</v>
      </c>
      <c r="K325" t="str">
        <f t="shared" si="98"/>
        <v/>
      </c>
      <c r="L325" t="str">
        <f t="shared" si="99"/>
        <v>alive</v>
      </c>
    </row>
    <row r="326" spans="4:16" x14ac:dyDescent="0.25">
      <c r="E326" t="s">
        <v>434</v>
      </c>
      <c r="G326" t="s">
        <v>187</v>
      </c>
      <c r="H326">
        <v>1916</v>
      </c>
      <c r="I326">
        <v>2003</v>
      </c>
      <c r="J326">
        <f t="shared" si="97"/>
        <v>1916</v>
      </c>
      <c r="K326">
        <f t="shared" si="98"/>
        <v>2003</v>
      </c>
      <c r="L326">
        <f t="shared" si="99"/>
        <v>87</v>
      </c>
      <c r="P326" t="s">
        <v>29</v>
      </c>
    </row>
    <row r="327" spans="4:16" x14ac:dyDescent="0.25">
      <c r="D327" t="s">
        <v>435</v>
      </c>
    </row>
    <row r="328" spans="4:16" x14ac:dyDescent="0.25">
      <c r="D328" t="s">
        <v>436</v>
      </c>
    </row>
    <row r="329" spans="4:16" x14ac:dyDescent="0.25">
      <c r="E329" t="s">
        <v>437</v>
      </c>
      <c r="G329" t="s">
        <v>374</v>
      </c>
      <c r="H329">
        <v>1895</v>
      </c>
      <c r="I329">
        <v>1984</v>
      </c>
      <c r="J329">
        <f t="shared" ref="J329" si="100">IF(H329&lt;&gt;"",SUBSTITUTE(SUBSTITUTE(H329,"c. ",""),"born ","")+0,K329-100)</f>
        <v>1895</v>
      </c>
      <c r="K329">
        <f t="shared" ref="K329" si="101">IF(I329&lt;&gt;0,I329+0,"")</f>
        <v>1984</v>
      </c>
      <c r="L329">
        <f t="shared" ref="L329" si="102">IF(K329="","alive",K329-J329)</f>
        <v>89</v>
      </c>
    </row>
    <row r="330" spans="4:16" x14ac:dyDescent="0.25">
      <c r="D330" t="s">
        <v>438</v>
      </c>
    </row>
    <row r="331" spans="4:16" x14ac:dyDescent="0.25">
      <c r="E331" t="s">
        <v>439</v>
      </c>
      <c r="G331" t="s">
        <v>60</v>
      </c>
      <c r="H331">
        <v>1533</v>
      </c>
      <c r="I331">
        <v>1589</v>
      </c>
      <c r="J331">
        <f t="shared" ref="J331:J334" si="103">IF(H331&lt;&gt;"",SUBSTITUTE(SUBSTITUTE(H331,"c. ",""),"born ","")+0,K331-100)</f>
        <v>1533</v>
      </c>
      <c r="K331">
        <f t="shared" ref="K331:K334" si="104">IF(I331&lt;&gt;0,I331+0,"")</f>
        <v>1589</v>
      </c>
      <c r="L331">
        <f t="shared" ref="L331:L334" si="105">IF(K331="","alive",K331-J331)</f>
        <v>56</v>
      </c>
    </row>
    <row r="332" spans="4:16" x14ac:dyDescent="0.25">
      <c r="E332" t="s">
        <v>440</v>
      </c>
      <c r="F332" t="s">
        <v>435</v>
      </c>
      <c r="G332" t="s">
        <v>12</v>
      </c>
      <c r="H332">
        <v>1921</v>
      </c>
      <c r="I332">
        <v>2017</v>
      </c>
      <c r="J332">
        <f t="shared" si="103"/>
        <v>1921</v>
      </c>
      <c r="K332">
        <f t="shared" si="104"/>
        <v>2017</v>
      </c>
      <c r="L332">
        <f t="shared" si="105"/>
        <v>96</v>
      </c>
    </row>
    <row r="333" spans="4:16" x14ac:dyDescent="0.25">
      <c r="E333" t="s">
        <v>441</v>
      </c>
      <c r="G333" t="s">
        <v>3</v>
      </c>
      <c r="H333">
        <v>1871</v>
      </c>
      <c r="I333">
        <v>1953</v>
      </c>
      <c r="J333">
        <f t="shared" si="103"/>
        <v>1871</v>
      </c>
      <c r="K333">
        <f t="shared" si="104"/>
        <v>1953</v>
      </c>
      <c r="L333">
        <f t="shared" si="105"/>
        <v>82</v>
      </c>
    </row>
    <row r="334" spans="4:16" x14ac:dyDescent="0.25">
      <c r="E334" t="s">
        <v>442</v>
      </c>
      <c r="G334" t="s">
        <v>443</v>
      </c>
      <c r="H334">
        <v>1922</v>
      </c>
      <c r="I334">
        <v>2006</v>
      </c>
      <c r="J334">
        <f t="shared" si="103"/>
        <v>1922</v>
      </c>
      <c r="K334">
        <f t="shared" si="104"/>
        <v>2006</v>
      </c>
      <c r="L334">
        <f t="shared" si="105"/>
        <v>84</v>
      </c>
    </row>
  </sheetData>
  <autoFilter ref="E4:L2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Laurent GOUZENES</dc:creator>
  <cp:lastModifiedBy>Laurent GOUZENES</cp:lastModifiedBy>
  <dcterms:created xsi:type="dcterms:W3CDTF">2022-04-07T16:08:33Z</dcterms:created>
  <dcterms:modified xsi:type="dcterms:W3CDTF">2022-04-07T17:08:55Z</dcterms:modified>
</cp:coreProperties>
</file>